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5" i="1" l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<sst xmlns="http://schemas.openxmlformats.org/spreadsheetml/2006/main" count="296" uniqueCount="91">
  <si>
    <t>求和项:定价</t>
  </si>
  <si>
    <t>教材名称</t>
  </si>
  <si>
    <t>姓名学号</t>
  </si>
  <si>
    <t>A/PYTHON应用基础</t>
  </si>
  <si>
    <t>A/对外汉语教育学引论</t>
  </si>
  <si>
    <t>A/区域与国别之间</t>
  </si>
  <si>
    <t>A/人工智能通识教程</t>
  </si>
  <si>
    <t>A/社会学概论（第二版）—马克思主义理论研究和建设工程重点教材</t>
  </si>
  <si>
    <t>A/时事报告大学生版 2021-2022学年度下学期</t>
  </si>
  <si>
    <t>A/税法 2021注册会计师考试教材</t>
  </si>
  <si>
    <t>A/思想道德与法治(2021年版)</t>
  </si>
  <si>
    <t>A/微积分(下)</t>
  </si>
  <si>
    <t>A/西方经济学(上册)(第2版)</t>
  </si>
  <si>
    <t>A/刑事诉讼法学(第3版)</t>
  </si>
  <si>
    <t>A/应用写作(第5版)(含习题集)</t>
  </si>
  <si>
    <t>A/中西文化比较</t>
  </si>
  <si>
    <t>A/组织行为学</t>
  </si>
  <si>
    <t>总计</t>
  </si>
  <si>
    <t>41912026彭心泉</t>
  </si>
  <si>
    <t>41912029李爽</t>
  </si>
  <si>
    <t>41912041潘欣蕾</t>
  </si>
  <si>
    <t>41912077靳羽西</t>
  </si>
  <si>
    <t>41912078古佳佳</t>
  </si>
  <si>
    <t>41912106韦祎</t>
  </si>
  <si>
    <t>41912136范雯</t>
  </si>
  <si>
    <t>41912143李晓榕</t>
  </si>
  <si>
    <t>41912167陈冠宏</t>
  </si>
  <si>
    <t>41912173吉春晖</t>
  </si>
  <si>
    <t>41912190罗茜琳</t>
  </si>
  <si>
    <t>41912413陈旭健</t>
  </si>
  <si>
    <t>41912457田渝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</si>
  <si>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</si>
  <si>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</si>
  <si>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</si>
  <si>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</si>
  <si>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</si>
  <si>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</si>
  <si>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</si>
  <si>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</si>
  <si>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</si>
  <si>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</si>
  <si>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</si>
  <si>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</si>
  <si>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</si>
  <si>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</si>
  <si>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</si>
  <si>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41912457</t>
  </si>
  <si>
    <t>田渝</t>
  </si>
  <si>
    <t>发放</t>
  </si>
  <si>
    <t>2019级工商管理</t>
  </si>
  <si>
    <t>2022-02-18 17:08:05</t>
  </si>
  <si>
    <t>.</t>
  </si>
  <si>
    <t>机械工业出版社</t>
  </si>
  <si>
    <t>41912029</t>
  </si>
  <si>
    <t>李爽</t>
  </si>
  <si>
    <t>刘珣</t>
  </si>
  <si>
    <t>北京语言大学出版社</t>
  </si>
  <si>
    <t>41912143</t>
  </si>
  <si>
    <t>李晓榕</t>
  </si>
  <si>
    <t>41912167</t>
  </si>
  <si>
    <t>陈冠宏</t>
  </si>
  <si>
    <t>科学出版社</t>
  </si>
  <si>
    <t>41912041</t>
  </si>
  <si>
    <t>潘欣蕾</t>
  </si>
  <si>
    <t>清华大学出版社</t>
  </si>
  <si>
    <t>41912413</t>
  </si>
  <si>
    <t>陈旭健</t>
  </si>
  <si>
    <t>人民出版社</t>
  </si>
  <si>
    <t>41912173</t>
  </si>
  <si>
    <t>吉春晖</t>
  </si>
  <si>
    <t>编写组</t>
  </si>
  <si>
    <t>时事报告</t>
  </si>
  <si>
    <t>中国财政经济出版社</t>
  </si>
  <si>
    <t>高等教育出版社</t>
  </si>
  <si>
    <t>41912190</t>
  </si>
  <si>
    <t>罗茜琳</t>
  </si>
  <si>
    <t>西南财经大学出版社</t>
  </si>
  <si>
    <t>41912136</t>
  </si>
  <si>
    <t>范雯</t>
  </si>
  <si>
    <t>41912026</t>
  </si>
  <si>
    <t>彭心泉</t>
  </si>
  <si>
    <t>41912077</t>
  </si>
  <si>
    <t>靳羽西</t>
  </si>
  <si>
    <t>西南交通大学出版社</t>
  </si>
  <si>
    <t>41912078</t>
  </si>
  <si>
    <t>古佳佳</t>
  </si>
  <si>
    <t>41912106</t>
  </si>
  <si>
    <t>韦祎</t>
  </si>
  <si>
    <t>徐行言 主编</t>
  </si>
  <si>
    <t>北京大学出版社</t>
  </si>
  <si>
    <t>2019级工商管理10719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</si>
</sst>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17233796298" createdVersion="5" refreshedVersion="5" minRefreshableVersion="3" recordCount="22">
  <cacheSource type="worksheet">
    <worksheetSource ref="A3:P25" sheet="Sheet1"/>
  </cacheSource>
  <cacheFields count="16">
    <cacheField name="凭证号" numFmtId="0">
      <sharedItems containsSemiMixedTypes="0" containsString="0" containsNumber="1" containsInteger="1" minValue="10719" maxValue="10719" count="1">
        <n v="1071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3">
        <s v="41912457"/>
        <s v="41912029"/>
        <s v="41912143"/>
        <s v="41912167"/>
        <s v="41912041"/>
        <s v="41912413"/>
        <s v="41912173"/>
        <s v="41912190"/>
        <s v="41912136"/>
        <s v="41912026"/>
        <s v="41912077"/>
        <s v="41912078"/>
        <s v="41912106"/>
      </sharedItems>
    </cacheField>
    <cacheField name="姓名" numFmtId="0">
      <sharedItems count="13">
        <s v="田渝"/>
        <s v="李爽"/>
        <s v="李晓榕"/>
        <s v="陈冠宏"/>
        <s v="潘欣蕾"/>
        <s v="陈旭健"/>
        <s v="吉春晖"/>
        <s v="罗茜琳"/>
        <s v="范雯"/>
        <s v="彭心泉"/>
        <s v="靳羽西"/>
        <s v="古佳佳"/>
        <s v="韦祎"/>
      </sharedItems>
    </cacheField>
    <cacheField name="姓名学号" numFmtId="0">
      <sharedItems count="13">
        <s v="41912457田渝"/>
        <s v="41912029李爽"/>
        <s v="41912143李晓榕"/>
        <s v="41912167陈冠宏"/>
        <s v="41912041潘欣蕾"/>
        <s v="41912413陈旭健"/>
        <s v="41912173吉春晖"/>
        <s v="41912190罗茜琳"/>
        <s v="41912136范雯"/>
        <s v="41912026彭心泉"/>
        <s v="41912077靳羽西"/>
        <s v="41912078古佳佳"/>
        <s v="41912106韦祎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工商管理"/>
      </sharedItems>
    </cacheField>
    <cacheField name="出库时间" numFmtId="49">
      <sharedItems count="1">
        <s v="2022-02-18 17:08:05"/>
      </sharedItems>
    </cacheField>
    <cacheField name="教材名称" numFmtId="49">
      <sharedItems count="14">
        <s v="A/PYTHON应用基础"/>
        <s v="A/对外汉语教育学引论"/>
        <s v="A/区域与国别之间"/>
        <s v="A/人工智能通识教程"/>
        <s v="A/社会学概论（第二版）—马克思主义理论研究和建设工程重点教材"/>
        <s v="A/时事报告大学生版 2021-2022学年度下学期"/>
        <s v="A/税法 2021注册会计师考试教材"/>
        <s v="A/思想道德与法治(2021年版)"/>
        <s v="A/微积分(下)"/>
        <s v="A/西方经济学(上册)(第2版)"/>
        <s v="A/刑事诉讼法学(第3版)"/>
        <s v="A/应用写作(第5版)(含习题集)"/>
        <s v="A/中西文化比较"/>
        <s v="A/组织行为学"/>
      </sharedItems>
    </cacheField>
    <cacheField name="教材作者" numFmtId="0">
      <sharedItems count="4">
        <s v="."/>
        <s v="刘珣"/>
        <s v="编写组"/>
        <s v="徐行言 主编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1">
        <s v="机械工业出版社"/>
        <s v="北京语言大学出版社"/>
        <s v="科学出版社"/>
        <s v="清华大学出版社"/>
        <s v="人民出版社"/>
        <s v="时事报告"/>
        <s v="中国财政经济出版社"/>
        <s v="高等教育出版社"/>
        <s v="西南财经大学出版社"/>
        <s v="西南交通大学出版社"/>
        <s v="北京大学出版社"/>
      </sharedItems>
    </cacheField>
    <cacheField name="单价" numFmtId="0">
      <sharedItems containsSemiMixedTypes="0" containsString="0" containsNumber="1" minValue="18" maxValue="128" count="13">
        <n v="49"/>
        <n v="39"/>
        <n v="128"/>
        <n v="49.8"/>
        <n v="55"/>
        <n v="20"/>
        <n v="84"/>
        <n v="18"/>
        <n v="23.8"/>
        <n v="50"/>
        <n v="39.799999999999997"/>
        <n v="35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" maxValue="97.28" count="13">
        <n v="37.24"/>
        <n v="29.64"/>
        <n v="97.28"/>
        <n v="37.85"/>
        <n v="41.8"/>
        <n v="20"/>
        <n v="63.84"/>
        <n v="18"/>
        <n v="18.09"/>
        <n v="38"/>
        <n v="30.25"/>
        <n v="26.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1"/>
    <x v="0"/>
    <x v="1"/>
    <x v="1"/>
    <x v="0"/>
    <x v="1"/>
  </r>
  <r>
    <x v="0"/>
    <x v="0"/>
    <x v="0"/>
    <x v="2"/>
    <x v="2"/>
    <x v="2"/>
    <x v="0"/>
    <x v="0"/>
    <x v="0"/>
    <x v="1"/>
    <x v="1"/>
    <x v="0"/>
    <x v="1"/>
    <x v="1"/>
    <x v="0"/>
    <x v="1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3"/>
    <x v="3"/>
    <x v="0"/>
    <x v="3"/>
  </r>
  <r>
    <x v="0"/>
    <x v="0"/>
    <x v="0"/>
    <x v="5"/>
    <x v="5"/>
    <x v="5"/>
    <x v="0"/>
    <x v="0"/>
    <x v="0"/>
    <x v="3"/>
    <x v="0"/>
    <x v="0"/>
    <x v="3"/>
    <x v="3"/>
    <x v="0"/>
    <x v="3"/>
  </r>
  <r>
    <x v="0"/>
    <x v="0"/>
    <x v="0"/>
    <x v="0"/>
    <x v="0"/>
    <x v="0"/>
    <x v="0"/>
    <x v="0"/>
    <x v="0"/>
    <x v="4"/>
    <x v="0"/>
    <x v="0"/>
    <x v="4"/>
    <x v="4"/>
    <x v="0"/>
    <x v="4"/>
  </r>
  <r>
    <x v="0"/>
    <x v="0"/>
    <x v="0"/>
    <x v="5"/>
    <x v="5"/>
    <x v="5"/>
    <x v="0"/>
    <x v="0"/>
    <x v="0"/>
    <x v="4"/>
    <x v="0"/>
    <x v="0"/>
    <x v="4"/>
    <x v="4"/>
    <x v="0"/>
    <x v="4"/>
  </r>
  <r>
    <x v="0"/>
    <x v="0"/>
    <x v="0"/>
    <x v="6"/>
    <x v="6"/>
    <x v="6"/>
    <x v="0"/>
    <x v="0"/>
    <x v="0"/>
    <x v="5"/>
    <x v="2"/>
    <x v="1"/>
    <x v="5"/>
    <x v="5"/>
    <x v="0"/>
    <x v="5"/>
  </r>
  <r>
    <x v="0"/>
    <x v="0"/>
    <x v="0"/>
    <x v="4"/>
    <x v="4"/>
    <x v="4"/>
    <x v="0"/>
    <x v="0"/>
    <x v="0"/>
    <x v="5"/>
    <x v="2"/>
    <x v="1"/>
    <x v="5"/>
    <x v="5"/>
    <x v="0"/>
    <x v="5"/>
  </r>
  <r>
    <x v="0"/>
    <x v="0"/>
    <x v="0"/>
    <x v="0"/>
    <x v="0"/>
    <x v="0"/>
    <x v="0"/>
    <x v="0"/>
    <x v="0"/>
    <x v="5"/>
    <x v="2"/>
    <x v="1"/>
    <x v="5"/>
    <x v="5"/>
    <x v="0"/>
    <x v="5"/>
  </r>
  <r>
    <x v="0"/>
    <x v="0"/>
    <x v="0"/>
    <x v="0"/>
    <x v="0"/>
    <x v="0"/>
    <x v="0"/>
    <x v="0"/>
    <x v="0"/>
    <x v="6"/>
    <x v="0"/>
    <x v="0"/>
    <x v="6"/>
    <x v="6"/>
    <x v="0"/>
    <x v="6"/>
  </r>
  <r>
    <x v="0"/>
    <x v="0"/>
    <x v="0"/>
    <x v="4"/>
    <x v="4"/>
    <x v="4"/>
    <x v="0"/>
    <x v="0"/>
    <x v="0"/>
    <x v="7"/>
    <x v="0"/>
    <x v="0"/>
    <x v="7"/>
    <x v="7"/>
    <x v="0"/>
    <x v="7"/>
  </r>
  <r>
    <x v="0"/>
    <x v="0"/>
    <x v="0"/>
    <x v="7"/>
    <x v="7"/>
    <x v="7"/>
    <x v="0"/>
    <x v="0"/>
    <x v="0"/>
    <x v="8"/>
    <x v="0"/>
    <x v="0"/>
    <x v="8"/>
    <x v="8"/>
    <x v="0"/>
    <x v="8"/>
  </r>
  <r>
    <x v="0"/>
    <x v="0"/>
    <x v="0"/>
    <x v="8"/>
    <x v="8"/>
    <x v="8"/>
    <x v="0"/>
    <x v="0"/>
    <x v="0"/>
    <x v="9"/>
    <x v="0"/>
    <x v="0"/>
    <x v="7"/>
    <x v="9"/>
    <x v="0"/>
    <x v="9"/>
  </r>
  <r>
    <x v="0"/>
    <x v="0"/>
    <x v="0"/>
    <x v="0"/>
    <x v="0"/>
    <x v="0"/>
    <x v="0"/>
    <x v="0"/>
    <x v="0"/>
    <x v="9"/>
    <x v="0"/>
    <x v="0"/>
    <x v="7"/>
    <x v="9"/>
    <x v="0"/>
    <x v="9"/>
  </r>
  <r>
    <x v="0"/>
    <x v="0"/>
    <x v="0"/>
    <x v="9"/>
    <x v="9"/>
    <x v="9"/>
    <x v="0"/>
    <x v="0"/>
    <x v="0"/>
    <x v="10"/>
    <x v="0"/>
    <x v="0"/>
    <x v="7"/>
    <x v="4"/>
    <x v="0"/>
    <x v="4"/>
  </r>
  <r>
    <x v="0"/>
    <x v="0"/>
    <x v="0"/>
    <x v="10"/>
    <x v="10"/>
    <x v="10"/>
    <x v="0"/>
    <x v="0"/>
    <x v="0"/>
    <x v="11"/>
    <x v="0"/>
    <x v="0"/>
    <x v="9"/>
    <x v="10"/>
    <x v="0"/>
    <x v="10"/>
  </r>
  <r>
    <x v="0"/>
    <x v="0"/>
    <x v="0"/>
    <x v="11"/>
    <x v="11"/>
    <x v="11"/>
    <x v="0"/>
    <x v="0"/>
    <x v="0"/>
    <x v="11"/>
    <x v="0"/>
    <x v="0"/>
    <x v="9"/>
    <x v="10"/>
    <x v="0"/>
    <x v="10"/>
  </r>
  <r>
    <x v="0"/>
    <x v="0"/>
    <x v="0"/>
    <x v="12"/>
    <x v="12"/>
    <x v="12"/>
    <x v="0"/>
    <x v="0"/>
    <x v="0"/>
    <x v="12"/>
    <x v="3"/>
    <x v="0"/>
    <x v="10"/>
    <x v="11"/>
    <x v="0"/>
    <x v="11"/>
  </r>
  <r>
    <x v="0"/>
    <x v="0"/>
    <x v="0"/>
    <x v="0"/>
    <x v="0"/>
    <x v="0"/>
    <x v="0"/>
    <x v="0"/>
    <x v="0"/>
    <x v="13"/>
    <x v="0"/>
    <x v="0"/>
    <x v="7"/>
    <x v="12"/>
    <x v="0"/>
    <x v="12"/>
  </r>
  <r>
    <x v="0"/>
    <x v="0"/>
    <x v="0"/>
    <x v="3"/>
    <x v="3"/>
    <x v="3"/>
    <x v="0"/>
    <x v="0"/>
    <x v="0"/>
    <x v="13"/>
    <x v="0"/>
    <x v="0"/>
    <x v="7"/>
    <x v="12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P18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14">
        <item x="9"/>
        <item x="1"/>
        <item x="4"/>
        <item x="10"/>
        <item x="11"/>
        <item x="12"/>
        <item x="8"/>
        <item x="2"/>
        <item x="3"/>
        <item x="6"/>
        <item x="7"/>
        <item x="5"/>
        <item x="0"/>
        <item t="default"/>
      </items>
    </pivotField>
    <pivotField compact="0" showAll="0">
      <items count="14">
        <item x="3"/>
        <item x="5"/>
        <item x="8"/>
        <item x="11"/>
        <item x="6"/>
        <item x="10"/>
        <item x="1"/>
        <item x="2"/>
        <item x="7"/>
        <item x="4"/>
        <item x="9"/>
        <item x="0"/>
        <item x="12"/>
        <item t="default"/>
      </items>
    </pivotField>
    <pivotField axis="axisRow" compact="0" showAll="0">
      <items count="14">
        <item x="9"/>
        <item x="1"/>
        <item x="4"/>
        <item x="10"/>
        <item x="11"/>
        <item x="12"/>
        <item x="8"/>
        <item x="2"/>
        <item x="3"/>
        <item x="6"/>
        <item x="7"/>
        <item x="5"/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>
      <items count="5">
        <item x="0"/>
        <item x="2"/>
        <item x="1"/>
        <item x="3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12">
        <item x="10"/>
        <item x="1"/>
        <item x="7"/>
        <item x="0"/>
        <item x="2"/>
        <item x="3"/>
        <item x="4"/>
        <item x="5"/>
        <item x="8"/>
        <item x="9"/>
        <item x="6"/>
        <item t="default"/>
      </items>
    </pivotField>
    <pivotField compact="0" showAll="0">
      <items count="14">
        <item x="7"/>
        <item x="5"/>
        <item x="8"/>
        <item x="11"/>
        <item x="12"/>
        <item x="1"/>
        <item x="10"/>
        <item x="0"/>
        <item x="3"/>
        <item x="9"/>
        <item x="4"/>
        <item x="6"/>
        <item x="2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14">
        <item x="7"/>
        <item x="8"/>
        <item x="5"/>
        <item x="11"/>
        <item x="12"/>
        <item x="1"/>
        <item x="10"/>
        <item x="0"/>
        <item x="3"/>
        <item x="9"/>
        <item x="4"/>
        <item x="6"/>
        <item x="2"/>
        <item t="default"/>
      </items>
    </pivotField>
  </pivotFields>
  <rowFields count="1">
    <field x="5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9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8"/>
  <sheetViews>
    <sheetView workbookViewId="0">
      <selection activeCell="A8" sqref="A3:P18"/>
    </sheetView>
  </sheetViews>
  <sheetFormatPr defaultColWidth="9" defaultRowHeight="13.5" x14ac:dyDescent="0.15"/>
  <cols>
    <col min="1" max="1" width="15.625"/>
    <col min="2" max="15" width="63.125"/>
    <col min="16" max="16" width="7.375"/>
  </cols>
  <sheetData>
    <row r="3" spans="1:16" x14ac:dyDescent="0.15">
      <c r="A3" t="s">
        <v>0</v>
      </c>
      <c r="B3" t="s">
        <v>1</v>
      </c>
    </row>
    <row r="4" spans="1:1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</row>
    <row r="5" spans="1:16" x14ac:dyDescent="0.15">
      <c r="A5" t="s">
        <v>18</v>
      </c>
      <c r="L5">
        <v>41.8</v>
      </c>
      <c r="P5">
        <v>41.8</v>
      </c>
    </row>
    <row r="6" spans="1:16" x14ac:dyDescent="0.15">
      <c r="A6" t="s">
        <v>19</v>
      </c>
      <c r="C6">
        <v>29.64</v>
      </c>
      <c r="P6">
        <v>29.64</v>
      </c>
    </row>
    <row r="7" spans="1:16" x14ac:dyDescent="0.15">
      <c r="A7" t="s">
        <v>20</v>
      </c>
      <c r="E7">
        <v>37.85</v>
      </c>
      <c r="G7">
        <v>20</v>
      </c>
      <c r="I7">
        <v>18</v>
      </c>
      <c r="P7">
        <v>75.849999999999994</v>
      </c>
    </row>
    <row r="8" spans="1:16" x14ac:dyDescent="0.15">
      <c r="A8" t="s">
        <v>21</v>
      </c>
      <c r="M8">
        <v>30.25</v>
      </c>
      <c r="P8">
        <v>30.25</v>
      </c>
    </row>
    <row r="9" spans="1:16" x14ac:dyDescent="0.15">
      <c r="A9" t="s">
        <v>22</v>
      </c>
      <c r="M9">
        <v>30.25</v>
      </c>
      <c r="P9">
        <v>30.25</v>
      </c>
    </row>
    <row r="10" spans="1:16" x14ac:dyDescent="0.15">
      <c r="A10" t="s">
        <v>23</v>
      </c>
      <c r="N10">
        <v>26.6</v>
      </c>
      <c r="P10">
        <v>26.6</v>
      </c>
    </row>
    <row r="11" spans="1:16" x14ac:dyDescent="0.15">
      <c r="A11" t="s">
        <v>24</v>
      </c>
      <c r="K11">
        <v>38</v>
      </c>
      <c r="P11">
        <v>38</v>
      </c>
    </row>
    <row r="12" spans="1:16" x14ac:dyDescent="0.15">
      <c r="A12" t="s">
        <v>25</v>
      </c>
      <c r="C12">
        <v>29.64</v>
      </c>
      <c r="P12">
        <v>29.64</v>
      </c>
    </row>
    <row r="13" spans="1:16" x14ac:dyDescent="0.15">
      <c r="A13" t="s">
        <v>26</v>
      </c>
      <c r="D13">
        <v>97.28</v>
      </c>
      <c r="O13">
        <v>28.88</v>
      </c>
      <c r="P13">
        <v>126.16</v>
      </c>
    </row>
    <row r="14" spans="1:16" x14ac:dyDescent="0.15">
      <c r="A14" t="s">
        <v>27</v>
      </c>
      <c r="G14">
        <v>20</v>
      </c>
      <c r="P14">
        <v>20</v>
      </c>
    </row>
    <row r="15" spans="1:16" x14ac:dyDescent="0.15">
      <c r="A15" t="s">
        <v>28</v>
      </c>
      <c r="J15">
        <v>18.09</v>
      </c>
      <c r="P15">
        <v>18.09</v>
      </c>
    </row>
    <row r="16" spans="1:16" x14ac:dyDescent="0.15">
      <c r="A16" t="s">
        <v>29</v>
      </c>
      <c r="E16">
        <v>37.85</v>
      </c>
      <c r="F16">
        <v>41.8</v>
      </c>
      <c r="P16">
        <v>79.650000000000006</v>
      </c>
    </row>
    <row r="17" spans="1:16" x14ac:dyDescent="0.15">
      <c r="A17" t="s">
        <v>30</v>
      </c>
      <c r="B17">
        <v>37.24</v>
      </c>
      <c r="F17">
        <v>41.8</v>
      </c>
      <c r="G17">
        <v>20</v>
      </c>
      <c r="H17">
        <v>63.84</v>
      </c>
      <c r="K17">
        <v>38</v>
      </c>
      <c r="O17">
        <v>28.88</v>
      </c>
      <c r="P17">
        <v>229.76</v>
      </c>
    </row>
    <row r="18" spans="1:16" x14ac:dyDescent="0.15">
      <c r="A18" t="s">
        <v>17</v>
      </c>
      <c r="B18">
        <v>37.24</v>
      </c>
      <c r="C18">
        <v>59.28</v>
      </c>
      <c r="D18">
        <v>97.28</v>
      </c>
      <c r="E18">
        <v>75.7</v>
      </c>
      <c r="F18">
        <v>83.6</v>
      </c>
      <c r="G18">
        <v>60</v>
      </c>
      <c r="H18">
        <v>63.84</v>
      </c>
      <c r="I18">
        <v>18</v>
      </c>
      <c r="J18">
        <v>18.09</v>
      </c>
      <c r="K18">
        <v>76</v>
      </c>
      <c r="L18">
        <v>41.8</v>
      </c>
      <c r="M18">
        <v>60.5</v>
      </c>
      <c r="N18">
        <v>26.6</v>
      </c>
      <c r="O18">
        <v>57.76</v>
      </c>
      <c r="P18">
        <v>775.69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5"/>
  <sheetViews>
    <sheetView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3.375" customWidth="1"/>
    <col min="9" max="9" width="18.875" style="2" customWidth="1"/>
    <col min="10" max="10" width="54.75" style="2" customWidth="1"/>
    <col min="11" max="11" width="10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31</v>
      </c>
      <c r="B3" s="4" t="s">
        <v>32</v>
      </c>
      <c r="C3" s="3" t="s">
        <v>33</v>
      </c>
      <c r="D3" s="4" t="s">
        <v>34</v>
      </c>
      <c r="E3" s="3" t="s">
        <v>35</v>
      </c>
      <c r="F3" s="3" t="s">
        <v>2</v>
      </c>
      <c r="G3" s="3" t="s">
        <v>36</v>
      </c>
      <c r="H3" s="3" t="s">
        <v>37</v>
      </c>
      <c r="I3" s="4" t="s">
        <v>38</v>
      </c>
      <c r="J3" s="4" t="s">
        <v>1</v>
      </c>
      <c r="K3" s="3" t="s">
        <v>39</v>
      </c>
      <c r="L3" s="3" t="s">
        <v>40</v>
      </c>
      <c r="M3" s="3" t="s">
        <v>41</v>
      </c>
      <c r="N3" s="3" t="s">
        <v>42</v>
      </c>
      <c r="O3" s="3" t="s">
        <v>43</v>
      </c>
      <c r="P3" t="s">
        <v>44</v>
      </c>
    </row>
    <row r="4" spans="1:16" x14ac:dyDescent="0.15">
      <c r="A4" s="5">
        <v>10719</v>
      </c>
      <c r="B4" s="6" t="s">
        <v>45</v>
      </c>
      <c r="C4" s="5">
        <v>2</v>
      </c>
      <c r="D4" s="6" t="s">
        <v>46</v>
      </c>
      <c r="E4" s="1" t="s">
        <v>47</v>
      </c>
      <c r="F4" s="1" t="str">
        <f>D4&amp;E4</f>
        <v>41912457田渝</v>
      </c>
      <c r="G4" s="1" t="s">
        <v>48</v>
      </c>
      <c r="H4" s="1" t="s">
        <v>49</v>
      </c>
      <c r="I4" s="6" t="s">
        <v>50</v>
      </c>
      <c r="J4" s="6" t="s">
        <v>3</v>
      </c>
      <c r="K4" s="1" t="s">
        <v>51</v>
      </c>
      <c r="L4" s="1" t="s">
        <v>51</v>
      </c>
      <c r="M4" s="1" t="s">
        <v>52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10719</v>
      </c>
      <c r="B5" s="6" t="s">
        <v>45</v>
      </c>
      <c r="C5" s="5">
        <v>2</v>
      </c>
      <c r="D5" s="6" t="s">
        <v>53</v>
      </c>
      <c r="E5" s="1" t="s">
        <v>54</v>
      </c>
      <c r="F5" s="1" t="str">
        <f t="shared" ref="F5:F25" si="0">D5&amp;E5</f>
        <v>41912029李爽</v>
      </c>
      <c r="G5" s="1" t="s">
        <v>48</v>
      </c>
      <c r="H5" s="1" t="s">
        <v>49</v>
      </c>
      <c r="I5" s="6" t="s">
        <v>50</v>
      </c>
      <c r="J5" s="6" t="s">
        <v>4</v>
      </c>
      <c r="K5" s="1" t="s">
        <v>55</v>
      </c>
      <c r="L5" s="1" t="s">
        <v>51</v>
      </c>
      <c r="M5" s="1" t="s">
        <v>56</v>
      </c>
      <c r="N5" s="5">
        <v>39</v>
      </c>
      <c r="O5" s="5">
        <v>1</v>
      </c>
      <c r="P5">
        <f>VLOOKUP(J5,[1]Sheet1!$E$1:$F$65536,2,FALSE)</f>
        <v>29.64</v>
      </c>
    </row>
    <row r="6" spans="1:16" x14ac:dyDescent="0.15">
      <c r="A6" s="5">
        <v>10719</v>
      </c>
      <c r="B6" s="6" t="s">
        <v>45</v>
      </c>
      <c r="C6" s="5">
        <v>2</v>
      </c>
      <c r="D6" s="6" t="s">
        <v>57</v>
      </c>
      <c r="E6" s="1" t="s">
        <v>58</v>
      </c>
      <c r="F6" s="1" t="str">
        <f t="shared" si="0"/>
        <v>41912143李晓榕</v>
      </c>
      <c r="G6" s="1" t="s">
        <v>48</v>
      </c>
      <c r="H6" s="1" t="s">
        <v>49</v>
      </c>
      <c r="I6" s="6" t="s">
        <v>50</v>
      </c>
      <c r="J6" s="6" t="s">
        <v>4</v>
      </c>
      <c r="K6" s="1" t="s">
        <v>55</v>
      </c>
      <c r="L6" s="1" t="s">
        <v>51</v>
      </c>
      <c r="M6" s="1" t="s">
        <v>56</v>
      </c>
      <c r="N6" s="5">
        <v>39</v>
      </c>
      <c r="O6" s="5">
        <v>1</v>
      </c>
      <c r="P6">
        <f>VLOOKUP(J6,[1]Sheet1!$E$1:$F$65536,2,FALSE)</f>
        <v>29.64</v>
      </c>
    </row>
    <row r="7" spans="1:16" x14ac:dyDescent="0.15">
      <c r="A7" s="5">
        <v>10719</v>
      </c>
      <c r="B7" s="6" t="s">
        <v>45</v>
      </c>
      <c r="C7" s="5">
        <v>2</v>
      </c>
      <c r="D7" s="6" t="s">
        <v>59</v>
      </c>
      <c r="E7" s="1" t="s">
        <v>60</v>
      </c>
      <c r="F7" s="1" t="str">
        <f t="shared" si="0"/>
        <v>41912167陈冠宏</v>
      </c>
      <c r="G7" s="1" t="s">
        <v>48</v>
      </c>
      <c r="H7" s="1" t="s">
        <v>49</v>
      </c>
      <c r="I7" s="6" t="s">
        <v>50</v>
      </c>
      <c r="J7" s="6" t="s">
        <v>5</v>
      </c>
      <c r="K7" s="1" t="s">
        <v>51</v>
      </c>
      <c r="L7" s="1" t="s">
        <v>51</v>
      </c>
      <c r="M7" s="1" t="s">
        <v>61</v>
      </c>
      <c r="N7" s="5">
        <v>128</v>
      </c>
      <c r="O7" s="5">
        <v>1</v>
      </c>
      <c r="P7">
        <f>VLOOKUP(J7,[1]Sheet1!$E$1:$F$65536,2,FALSE)</f>
        <v>97.28</v>
      </c>
    </row>
    <row r="8" spans="1:16" x14ac:dyDescent="0.15">
      <c r="A8" s="5">
        <v>10719</v>
      </c>
      <c r="B8" s="6" t="s">
        <v>45</v>
      </c>
      <c r="C8" s="5">
        <v>2</v>
      </c>
      <c r="D8" s="6" t="s">
        <v>62</v>
      </c>
      <c r="E8" s="1" t="s">
        <v>63</v>
      </c>
      <c r="F8" s="1" t="str">
        <f t="shared" si="0"/>
        <v>41912041潘欣蕾</v>
      </c>
      <c r="G8" s="1" t="s">
        <v>48</v>
      </c>
      <c r="H8" s="1" t="s">
        <v>49</v>
      </c>
      <c r="I8" s="6" t="s">
        <v>50</v>
      </c>
      <c r="J8" s="6" t="s">
        <v>6</v>
      </c>
      <c r="K8" s="1" t="s">
        <v>51</v>
      </c>
      <c r="L8" s="1" t="s">
        <v>51</v>
      </c>
      <c r="M8" s="1" t="s">
        <v>64</v>
      </c>
      <c r="N8" s="5">
        <v>49.8</v>
      </c>
      <c r="O8" s="5">
        <v>1</v>
      </c>
      <c r="P8">
        <f>VLOOKUP(J8,[1]Sheet1!$E$1:$F$65536,2,FALSE)</f>
        <v>37.85</v>
      </c>
    </row>
    <row r="9" spans="1:16" x14ac:dyDescent="0.15">
      <c r="A9" s="5">
        <v>10719</v>
      </c>
      <c r="B9" s="6" t="s">
        <v>45</v>
      </c>
      <c r="C9" s="5">
        <v>2</v>
      </c>
      <c r="D9" s="6" t="s">
        <v>65</v>
      </c>
      <c r="E9" s="1" t="s">
        <v>66</v>
      </c>
      <c r="F9" s="1" t="str">
        <f t="shared" si="0"/>
        <v>41912413陈旭健</v>
      </c>
      <c r="G9" s="1" t="s">
        <v>48</v>
      </c>
      <c r="H9" s="1" t="s">
        <v>49</v>
      </c>
      <c r="I9" s="6" t="s">
        <v>50</v>
      </c>
      <c r="J9" s="6" t="s">
        <v>6</v>
      </c>
      <c r="K9" s="1" t="s">
        <v>51</v>
      </c>
      <c r="L9" s="1" t="s">
        <v>51</v>
      </c>
      <c r="M9" s="1" t="s">
        <v>64</v>
      </c>
      <c r="N9" s="5">
        <v>49.8</v>
      </c>
      <c r="O9" s="5">
        <v>1</v>
      </c>
      <c r="P9">
        <f>VLOOKUP(J9,[1]Sheet1!$E$1:$F$65536,2,FALSE)</f>
        <v>37.85</v>
      </c>
    </row>
    <row r="10" spans="1:16" x14ac:dyDescent="0.15">
      <c r="A10" s="5">
        <v>10719</v>
      </c>
      <c r="B10" s="6" t="s">
        <v>45</v>
      </c>
      <c r="C10" s="5">
        <v>2</v>
      </c>
      <c r="D10" s="6" t="s">
        <v>46</v>
      </c>
      <c r="E10" s="1" t="s">
        <v>47</v>
      </c>
      <c r="F10" s="1" t="str">
        <f t="shared" si="0"/>
        <v>41912457田渝</v>
      </c>
      <c r="G10" s="1" t="s">
        <v>48</v>
      </c>
      <c r="H10" s="1" t="s">
        <v>49</v>
      </c>
      <c r="I10" s="6" t="s">
        <v>50</v>
      </c>
      <c r="J10" s="6" t="s">
        <v>7</v>
      </c>
      <c r="K10" s="1" t="s">
        <v>51</v>
      </c>
      <c r="L10" s="1" t="s">
        <v>51</v>
      </c>
      <c r="M10" s="1" t="s">
        <v>67</v>
      </c>
      <c r="N10" s="5">
        <v>55</v>
      </c>
      <c r="O10" s="5">
        <v>1</v>
      </c>
      <c r="P10">
        <f>VLOOKUP(J10,[1]Sheet1!$E$1:$F$65536,2,FALSE)</f>
        <v>41.8</v>
      </c>
    </row>
    <row r="11" spans="1:16" x14ac:dyDescent="0.15">
      <c r="A11" s="5">
        <v>10719</v>
      </c>
      <c r="B11" s="6" t="s">
        <v>45</v>
      </c>
      <c r="C11" s="5">
        <v>2</v>
      </c>
      <c r="D11" s="6" t="s">
        <v>65</v>
      </c>
      <c r="E11" s="1" t="s">
        <v>66</v>
      </c>
      <c r="F11" s="1" t="str">
        <f t="shared" si="0"/>
        <v>41912413陈旭健</v>
      </c>
      <c r="G11" s="1" t="s">
        <v>48</v>
      </c>
      <c r="H11" s="1" t="s">
        <v>49</v>
      </c>
      <c r="I11" s="6" t="s">
        <v>50</v>
      </c>
      <c r="J11" s="6" t="s">
        <v>7</v>
      </c>
      <c r="K11" s="1" t="s">
        <v>51</v>
      </c>
      <c r="L11" s="1" t="s">
        <v>51</v>
      </c>
      <c r="M11" s="1" t="s">
        <v>67</v>
      </c>
      <c r="N11" s="5">
        <v>55</v>
      </c>
      <c r="O11" s="5">
        <v>1</v>
      </c>
      <c r="P11">
        <f>VLOOKUP(J11,[1]Sheet1!$E$1:$F$65536,2,FALSE)</f>
        <v>41.8</v>
      </c>
    </row>
    <row r="12" spans="1:16" x14ac:dyDescent="0.15">
      <c r="A12" s="5">
        <v>10719</v>
      </c>
      <c r="B12" s="6" t="s">
        <v>45</v>
      </c>
      <c r="C12" s="5">
        <v>2</v>
      </c>
      <c r="D12" s="6" t="s">
        <v>68</v>
      </c>
      <c r="E12" s="1" t="s">
        <v>69</v>
      </c>
      <c r="F12" s="1" t="str">
        <f t="shared" si="0"/>
        <v>41912173吉春晖</v>
      </c>
      <c r="G12" s="1" t="s">
        <v>48</v>
      </c>
      <c r="H12" s="1" t="s">
        <v>49</v>
      </c>
      <c r="I12" s="6" t="s">
        <v>50</v>
      </c>
      <c r="J12" s="6" t="s">
        <v>8</v>
      </c>
      <c r="K12" s="1" t="s">
        <v>70</v>
      </c>
      <c r="L12" s="5">
        <v>1</v>
      </c>
      <c r="M12" s="1" t="s">
        <v>71</v>
      </c>
      <c r="N12" s="5">
        <v>20</v>
      </c>
      <c r="O12" s="5">
        <v>1</v>
      </c>
      <c r="P12">
        <f>VLOOKUP(J12,[1]Sheet1!$E$1:$F$65536,2,FALSE)</f>
        <v>20</v>
      </c>
    </row>
    <row r="13" spans="1:16" x14ac:dyDescent="0.15">
      <c r="A13" s="5">
        <v>10719</v>
      </c>
      <c r="B13" s="6" t="s">
        <v>45</v>
      </c>
      <c r="C13" s="5">
        <v>2</v>
      </c>
      <c r="D13" s="6" t="s">
        <v>62</v>
      </c>
      <c r="E13" s="1" t="s">
        <v>63</v>
      </c>
      <c r="F13" s="1" t="str">
        <f t="shared" si="0"/>
        <v>41912041潘欣蕾</v>
      </c>
      <c r="G13" s="1" t="s">
        <v>48</v>
      </c>
      <c r="H13" s="1" t="s">
        <v>49</v>
      </c>
      <c r="I13" s="6" t="s">
        <v>50</v>
      </c>
      <c r="J13" s="6" t="s">
        <v>8</v>
      </c>
      <c r="K13" s="1" t="s">
        <v>70</v>
      </c>
      <c r="L13" s="5">
        <v>1</v>
      </c>
      <c r="M13" s="1" t="s">
        <v>71</v>
      </c>
      <c r="N13" s="5">
        <v>20</v>
      </c>
      <c r="O13" s="5">
        <v>1</v>
      </c>
      <c r="P13">
        <f>VLOOKUP(J13,[1]Sheet1!$E$1:$F$65536,2,FALSE)</f>
        <v>20</v>
      </c>
    </row>
    <row r="14" spans="1:16" x14ac:dyDescent="0.15">
      <c r="A14" s="5">
        <v>10719</v>
      </c>
      <c r="B14" s="6" t="s">
        <v>45</v>
      </c>
      <c r="C14" s="5">
        <v>2</v>
      </c>
      <c r="D14" s="6" t="s">
        <v>46</v>
      </c>
      <c r="E14" s="1" t="s">
        <v>47</v>
      </c>
      <c r="F14" s="1" t="str">
        <f t="shared" si="0"/>
        <v>41912457田渝</v>
      </c>
      <c r="G14" s="1" t="s">
        <v>48</v>
      </c>
      <c r="H14" s="1" t="s">
        <v>49</v>
      </c>
      <c r="I14" s="6" t="s">
        <v>50</v>
      </c>
      <c r="J14" s="6" t="s">
        <v>8</v>
      </c>
      <c r="K14" s="1" t="s">
        <v>70</v>
      </c>
      <c r="L14" s="5">
        <v>1</v>
      </c>
      <c r="M14" s="1" t="s">
        <v>71</v>
      </c>
      <c r="N14" s="5">
        <v>20</v>
      </c>
      <c r="O14" s="5">
        <v>1</v>
      </c>
      <c r="P14">
        <f>VLOOKUP(J14,[1]Sheet1!$E$1:$F$65536,2,FALSE)</f>
        <v>20</v>
      </c>
    </row>
    <row r="15" spans="1:16" x14ac:dyDescent="0.15">
      <c r="A15" s="5">
        <v>10719</v>
      </c>
      <c r="B15" s="6" t="s">
        <v>45</v>
      </c>
      <c r="C15" s="5">
        <v>2</v>
      </c>
      <c r="D15" s="6" t="s">
        <v>46</v>
      </c>
      <c r="E15" s="1" t="s">
        <v>47</v>
      </c>
      <c r="F15" s="1" t="str">
        <f t="shared" si="0"/>
        <v>41912457田渝</v>
      </c>
      <c r="G15" s="1" t="s">
        <v>48</v>
      </c>
      <c r="H15" s="1" t="s">
        <v>49</v>
      </c>
      <c r="I15" s="6" t="s">
        <v>50</v>
      </c>
      <c r="J15" s="6" t="s">
        <v>9</v>
      </c>
      <c r="K15" s="1" t="s">
        <v>51</v>
      </c>
      <c r="L15" s="1" t="s">
        <v>51</v>
      </c>
      <c r="M15" s="1" t="s">
        <v>72</v>
      </c>
      <c r="N15" s="5">
        <v>84</v>
      </c>
      <c r="O15" s="5">
        <v>1</v>
      </c>
      <c r="P15">
        <f>VLOOKUP(J15,[1]Sheet1!$E$1:$F$65536,2,FALSE)</f>
        <v>63.84</v>
      </c>
    </row>
    <row r="16" spans="1:16" x14ac:dyDescent="0.15">
      <c r="A16" s="5">
        <v>10719</v>
      </c>
      <c r="B16" s="6" t="s">
        <v>45</v>
      </c>
      <c r="C16" s="5">
        <v>2</v>
      </c>
      <c r="D16" s="6" t="s">
        <v>62</v>
      </c>
      <c r="E16" s="1" t="s">
        <v>63</v>
      </c>
      <c r="F16" s="1" t="str">
        <f t="shared" si="0"/>
        <v>41912041潘欣蕾</v>
      </c>
      <c r="G16" s="1" t="s">
        <v>48</v>
      </c>
      <c r="H16" s="1" t="s">
        <v>49</v>
      </c>
      <c r="I16" s="6" t="s">
        <v>50</v>
      </c>
      <c r="J16" s="6" t="s">
        <v>10</v>
      </c>
      <c r="K16" s="1" t="s">
        <v>51</v>
      </c>
      <c r="L16" s="1" t="s">
        <v>51</v>
      </c>
      <c r="M16" s="1" t="s">
        <v>73</v>
      </c>
      <c r="N16" s="5">
        <v>18</v>
      </c>
      <c r="O16" s="5">
        <v>1</v>
      </c>
      <c r="P16">
        <f>VLOOKUP(J16,[1]Sheet1!$E$1:$F$65536,2,FALSE)</f>
        <v>18</v>
      </c>
    </row>
    <row r="17" spans="1:16" x14ac:dyDescent="0.15">
      <c r="A17" s="5">
        <v>10719</v>
      </c>
      <c r="B17" s="6" t="s">
        <v>45</v>
      </c>
      <c r="C17" s="5">
        <v>2</v>
      </c>
      <c r="D17" s="6" t="s">
        <v>74</v>
      </c>
      <c r="E17" s="1" t="s">
        <v>75</v>
      </c>
      <c r="F17" s="1" t="str">
        <f t="shared" si="0"/>
        <v>41912190罗茜琳</v>
      </c>
      <c r="G17" s="1" t="s">
        <v>48</v>
      </c>
      <c r="H17" s="1" t="s">
        <v>49</v>
      </c>
      <c r="I17" s="6" t="s">
        <v>50</v>
      </c>
      <c r="J17" s="6" t="s">
        <v>11</v>
      </c>
      <c r="K17" s="1" t="s">
        <v>51</v>
      </c>
      <c r="L17" s="1" t="s">
        <v>51</v>
      </c>
      <c r="M17" s="1" t="s">
        <v>76</v>
      </c>
      <c r="N17" s="5">
        <v>23.8</v>
      </c>
      <c r="O17" s="5">
        <v>1</v>
      </c>
      <c r="P17">
        <f>VLOOKUP(J17,[1]Sheet1!$E$1:$F$65536,2,FALSE)</f>
        <v>18.09</v>
      </c>
    </row>
    <row r="18" spans="1:16" x14ac:dyDescent="0.15">
      <c r="A18" s="5">
        <v>10719</v>
      </c>
      <c r="B18" s="6" t="s">
        <v>45</v>
      </c>
      <c r="C18" s="5">
        <v>2</v>
      </c>
      <c r="D18" s="6" t="s">
        <v>77</v>
      </c>
      <c r="E18" s="1" t="s">
        <v>78</v>
      </c>
      <c r="F18" s="1" t="str">
        <f t="shared" si="0"/>
        <v>41912136范雯</v>
      </c>
      <c r="G18" s="1" t="s">
        <v>48</v>
      </c>
      <c r="H18" s="1" t="s">
        <v>49</v>
      </c>
      <c r="I18" s="6" t="s">
        <v>50</v>
      </c>
      <c r="J18" s="6" t="s">
        <v>12</v>
      </c>
      <c r="K18" s="1" t="s">
        <v>51</v>
      </c>
      <c r="L18" s="1" t="s">
        <v>51</v>
      </c>
      <c r="M18" s="1" t="s">
        <v>73</v>
      </c>
      <c r="N18" s="5">
        <v>50</v>
      </c>
      <c r="O18" s="5">
        <v>1</v>
      </c>
      <c r="P18">
        <f>VLOOKUP(J18,[1]Sheet1!$E$1:$F$65536,2,FALSE)</f>
        <v>38</v>
      </c>
    </row>
    <row r="19" spans="1:16" x14ac:dyDescent="0.15">
      <c r="A19" s="5">
        <v>10719</v>
      </c>
      <c r="B19" s="6" t="s">
        <v>45</v>
      </c>
      <c r="C19" s="5">
        <v>2</v>
      </c>
      <c r="D19" s="6" t="s">
        <v>46</v>
      </c>
      <c r="E19" s="1" t="s">
        <v>47</v>
      </c>
      <c r="F19" s="1" t="str">
        <f t="shared" si="0"/>
        <v>41912457田渝</v>
      </c>
      <c r="G19" s="1" t="s">
        <v>48</v>
      </c>
      <c r="H19" s="1" t="s">
        <v>49</v>
      </c>
      <c r="I19" s="6" t="s">
        <v>50</v>
      </c>
      <c r="J19" s="6" t="s">
        <v>12</v>
      </c>
      <c r="K19" s="1" t="s">
        <v>51</v>
      </c>
      <c r="L19" s="1" t="s">
        <v>51</v>
      </c>
      <c r="M19" s="1" t="s">
        <v>73</v>
      </c>
      <c r="N19" s="5">
        <v>50</v>
      </c>
      <c r="O19" s="5">
        <v>1</v>
      </c>
      <c r="P19">
        <f>VLOOKUP(J19,[1]Sheet1!$E$1:$F$65536,2,FALSE)</f>
        <v>38</v>
      </c>
    </row>
    <row r="20" spans="1:16" x14ac:dyDescent="0.15">
      <c r="A20" s="5">
        <v>10719</v>
      </c>
      <c r="B20" s="6" t="s">
        <v>45</v>
      </c>
      <c r="C20" s="5">
        <v>2</v>
      </c>
      <c r="D20" s="6" t="s">
        <v>79</v>
      </c>
      <c r="E20" s="1" t="s">
        <v>80</v>
      </c>
      <c r="F20" s="1" t="str">
        <f t="shared" si="0"/>
        <v>41912026彭心泉</v>
      </c>
      <c r="G20" s="1" t="s">
        <v>48</v>
      </c>
      <c r="H20" s="1" t="s">
        <v>49</v>
      </c>
      <c r="I20" s="6" t="s">
        <v>50</v>
      </c>
      <c r="J20" s="6" t="s">
        <v>13</v>
      </c>
      <c r="K20" s="1" t="s">
        <v>51</v>
      </c>
      <c r="L20" s="1" t="s">
        <v>51</v>
      </c>
      <c r="M20" s="1" t="s">
        <v>73</v>
      </c>
      <c r="N20" s="5">
        <v>55</v>
      </c>
      <c r="O20" s="5">
        <v>1</v>
      </c>
      <c r="P20">
        <f>VLOOKUP(J20,[1]Sheet1!$E$1:$F$65536,2,FALSE)</f>
        <v>41.8</v>
      </c>
    </row>
    <row r="21" spans="1:16" x14ac:dyDescent="0.15">
      <c r="A21" s="5">
        <v>10719</v>
      </c>
      <c r="B21" s="6" t="s">
        <v>45</v>
      </c>
      <c r="C21" s="5">
        <v>2</v>
      </c>
      <c r="D21" s="6" t="s">
        <v>81</v>
      </c>
      <c r="E21" s="1" t="s">
        <v>82</v>
      </c>
      <c r="F21" s="1" t="str">
        <f t="shared" si="0"/>
        <v>41912077靳羽西</v>
      </c>
      <c r="G21" s="1" t="s">
        <v>48</v>
      </c>
      <c r="H21" s="1" t="s">
        <v>49</v>
      </c>
      <c r="I21" s="6" t="s">
        <v>50</v>
      </c>
      <c r="J21" s="6" t="s">
        <v>14</v>
      </c>
      <c r="K21" s="1" t="s">
        <v>51</v>
      </c>
      <c r="L21" s="1" t="s">
        <v>51</v>
      </c>
      <c r="M21" s="1" t="s">
        <v>83</v>
      </c>
      <c r="N21" s="5">
        <v>39.799999999999997</v>
      </c>
      <c r="O21" s="5">
        <v>1</v>
      </c>
      <c r="P21">
        <f>VLOOKUP(J21,[1]Sheet1!$E$1:$F$65536,2,FALSE)</f>
        <v>30.25</v>
      </c>
    </row>
    <row r="22" spans="1:16" x14ac:dyDescent="0.15">
      <c r="A22" s="5">
        <v>10719</v>
      </c>
      <c r="B22" s="6" t="s">
        <v>45</v>
      </c>
      <c r="C22" s="5">
        <v>2</v>
      </c>
      <c r="D22" s="6" t="s">
        <v>84</v>
      </c>
      <c r="E22" s="1" t="s">
        <v>85</v>
      </c>
      <c r="F22" s="1" t="str">
        <f t="shared" si="0"/>
        <v>41912078古佳佳</v>
      </c>
      <c r="G22" s="1" t="s">
        <v>48</v>
      </c>
      <c r="H22" s="1" t="s">
        <v>49</v>
      </c>
      <c r="I22" s="6" t="s">
        <v>50</v>
      </c>
      <c r="J22" s="6" t="s">
        <v>14</v>
      </c>
      <c r="K22" s="1" t="s">
        <v>51</v>
      </c>
      <c r="L22" s="1" t="s">
        <v>51</v>
      </c>
      <c r="M22" s="1" t="s">
        <v>83</v>
      </c>
      <c r="N22" s="5">
        <v>39.799999999999997</v>
      </c>
      <c r="O22" s="5">
        <v>1</v>
      </c>
      <c r="P22">
        <f>VLOOKUP(J22,[1]Sheet1!$E$1:$F$65536,2,FALSE)</f>
        <v>30.25</v>
      </c>
    </row>
    <row r="23" spans="1:16" x14ac:dyDescent="0.15">
      <c r="A23" s="5">
        <v>10719</v>
      </c>
      <c r="B23" s="6" t="s">
        <v>45</v>
      </c>
      <c r="C23" s="5">
        <v>2</v>
      </c>
      <c r="D23" s="6" t="s">
        <v>86</v>
      </c>
      <c r="E23" s="1" t="s">
        <v>87</v>
      </c>
      <c r="F23" s="1" t="str">
        <f t="shared" si="0"/>
        <v>41912106韦祎</v>
      </c>
      <c r="G23" s="1" t="s">
        <v>48</v>
      </c>
      <c r="H23" s="1" t="s">
        <v>49</v>
      </c>
      <c r="I23" s="6" t="s">
        <v>50</v>
      </c>
      <c r="J23" s="6" t="s">
        <v>15</v>
      </c>
      <c r="K23" s="1" t="s">
        <v>88</v>
      </c>
      <c r="L23" s="1" t="s">
        <v>51</v>
      </c>
      <c r="M23" s="1" t="s">
        <v>89</v>
      </c>
      <c r="N23" s="5">
        <v>35</v>
      </c>
      <c r="O23" s="5">
        <v>1</v>
      </c>
      <c r="P23">
        <f>VLOOKUP(J23,[1]Sheet1!$E$1:$F$65536,2,FALSE)</f>
        <v>26.6</v>
      </c>
    </row>
    <row r="24" spans="1:16" x14ac:dyDescent="0.15">
      <c r="A24" s="5">
        <v>10719</v>
      </c>
      <c r="B24" s="6" t="s">
        <v>45</v>
      </c>
      <c r="C24" s="5">
        <v>2</v>
      </c>
      <c r="D24" s="6" t="s">
        <v>46</v>
      </c>
      <c r="E24" s="1" t="s">
        <v>47</v>
      </c>
      <c r="F24" s="1" t="str">
        <f t="shared" si="0"/>
        <v>41912457田渝</v>
      </c>
      <c r="G24" s="1" t="s">
        <v>48</v>
      </c>
      <c r="H24" s="1" t="s">
        <v>49</v>
      </c>
      <c r="I24" s="6" t="s">
        <v>50</v>
      </c>
      <c r="J24" s="6" t="s">
        <v>16</v>
      </c>
      <c r="K24" s="1" t="s">
        <v>51</v>
      </c>
      <c r="L24" s="1" t="s">
        <v>51</v>
      </c>
      <c r="M24" s="1" t="s">
        <v>73</v>
      </c>
      <c r="N24" s="5">
        <v>38</v>
      </c>
      <c r="O24" s="5">
        <v>1</v>
      </c>
      <c r="P24">
        <f>VLOOKUP(J24,[1]Sheet1!$E$1:$F$65536,2,FALSE)</f>
        <v>28.88</v>
      </c>
    </row>
    <row r="25" spans="1:16" x14ac:dyDescent="0.15">
      <c r="A25" s="5">
        <v>10719</v>
      </c>
      <c r="B25" s="6" t="s">
        <v>45</v>
      </c>
      <c r="C25" s="5">
        <v>2</v>
      </c>
      <c r="D25" s="6" t="s">
        <v>59</v>
      </c>
      <c r="E25" s="1" t="s">
        <v>60</v>
      </c>
      <c r="F25" s="1" t="str">
        <f t="shared" si="0"/>
        <v>41912167陈冠宏</v>
      </c>
      <c r="G25" s="1" t="s">
        <v>48</v>
      </c>
      <c r="H25" s="1" t="s">
        <v>49</v>
      </c>
      <c r="I25" s="6" t="s">
        <v>50</v>
      </c>
      <c r="J25" s="6" t="s">
        <v>16</v>
      </c>
      <c r="K25" s="1" t="s">
        <v>51</v>
      </c>
      <c r="L25" s="1" t="s">
        <v>51</v>
      </c>
      <c r="M25" s="1" t="s">
        <v>73</v>
      </c>
      <c r="N25" s="5">
        <v>38</v>
      </c>
      <c r="O25" s="5">
        <v>1</v>
      </c>
      <c r="P25">
        <f>VLOOKUP(J25,[1]Sheet1!$E$1:$F$65536,2,FALSE)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view="pageBreakPreview" zoomScale="60" zoomScaleNormal="100" workbookViewId="0">
      <selection activeCell="A2" sqref="A2:P16"/>
    </sheetView>
  </sheetViews>
  <sheetFormatPr defaultColWidth="9" defaultRowHeight="13.5" x14ac:dyDescent="0.15"/>
  <sheetData>
    <row r="1" spans="1:16" ht="27" x14ac:dyDescent="0.15">
      <c r="A1" s="7" t="s">
        <v>90</v>
      </c>
    </row>
    <row r="2" spans="1:16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  <c r="N2" s="8" t="s">
        <v>15</v>
      </c>
      <c r="O2" s="8" t="s">
        <v>16</v>
      </c>
      <c r="P2" s="8" t="s">
        <v>17</v>
      </c>
    </row>
    <row r="3" spans="1:16" ht="27" x14ac:dyDescent="0.15">
      <c r="A3" s="8" t="s">
        <v>18</v>
      </c>
      <c r="B3" s="8"/>
      <c r="C3" s="8"/>
      <c r="D3" s="8"/>
      <c r="E3" s="8"/>
      <c r="F3" s="8"/>
      <c r="G3" s="8"/>
      <c r="H3" s="8"/>
      <c r="I3" s="8"/>
      <c r="J3" s="8"/>
      <c r="K3" s="8"/>
      <c r="L3" s="8">
        <v>41.8</v>
      </c>
      <c r="M3" s="8"/>
      <c r="N3" s="8"/>
      <c r="O3" s="8"/>
      <c r="P3" s="8">
        <v>41.8</v>
      </c>
    </row>
    <row r="4" spans="1:16" ht="27" x14ac:dyDescent="0.15">
      <c r="A4" s="8" t="s">
        <v>19</v>
      </c>
      <c r="B4" s="8"/>
      <c r="C4" s="8">
        <v>29.64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>
        <v>29.64</v>
      </c>
    </row>
    <row r="5" spans="1:16" ht="27" x14ac:dyDescent="0.15">
      <c r="A5" s="8" t="s">
        <v>20</v>
      </c>
      <c r="B5" s="8"/>
      <c r="C5" s="8"/>
      <c r="D5" s="8"/>
      <c r="E5" s="8">
        <v>37.85</v>
      </c>
      <c r="F5" s="8"/>
      <c r="G5" s="8">
        <v>20</v>
      </c>
      <c r="H5" s="8"/>
      <c r="I5" s="8">
        <v>18</v>
      </c>
      <c r="J5" s="8"/>
      <c r="K5" s="8"/>
      <c r="L5" s="8"/>
      <c r="M5" s="8"/>
      <c r="N5" s="8"/>
      <c r="O5" s="8"/>
      <c r="P5" s="8">
        <v>75.849999999999994</v>
      </c>
    </row>
    <row r="6" spans="1:16" ht="27" x14ac:dyDescent="0.15">
      <c r="A6" s="8" t="s">
        <v>21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>
        <v>30.25</v>
      </c>
      <c r="N6" s="8"/>
      <c r="O6" s="8"/>
      <c r="P6" s="8">
        <v>30.25</v>
      </c>
    </row>
    <row r="7" spans="1:16" ht="27" x14ac:dyDescent="0.15">
      <c r="A7" s="8" t="s">
        <v>22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>
        <v>30.25</v>
      </c>
      <c r="N7" s="8"/>
      <c r="O7" s="8"/>
      <c r="P7" s="8">
        <v>30.25</v>
      </c>
    </row>
    <row r="8" spans="1:16" ht="27" x14ac:dyDescent="0.15">
      <c r="A8" s="8" t="s">
        <v>23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v>26.6</v>
      </c>
      <c r="O8" s="8"/>
      <c r="P8" s="8">
        <v>26.6</v>
      </c>
    </row>
    <row r="9" spans="1:16" ht="27" x14ac:dyDescent="0.15">
      <c r="A9" s="8" t="s">
        <v>24</v>
      </c>
      <c r="B9" s="8"/>
      <c r="C9" s="8"/>
      <c r="D9" s="8"/>
      <c r="E9" s="8"/>
      <c r="F9" s="8"/>
      <c r="G9" s="8"/>
      <c r="H9" s="8"/>
      <c r="I9" s="8"/>
      <c r="J9" s="8"/>
      <c r="K9" s="8">
        <v>38</v>
      </c>
      <c r="L9" s="8"/>
      <c r="M9" s="8"/>
      <c r="N9" s="8"/>
      <c r="O9" s="8"/>
      <c r="P9" s="8">
        <v>38</v>
      </c>
    </row>
    <row r="10" spans="1:16" ht="27" x14ac:dyDescent="0.15">
      <c r="A10" s="8" t="s">
        <v>25</v>
      </c>
      <c r="B10" s="8"/>
      <c r="C10" s="8">
        <v>29.64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>
        <v>29.64</v>
      </c>
    </row>
    <row r="11" spans="1:16" ht="27" x14ac:dyDescent="0.15">
      <c r="A11" s="8" t="s">
        <v>26</v>
      </c>
      <c r="B11" s="8"/>
      <c r="C11" s="8"/>
      <c r="D11" s="8">
        <v>97.28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>
        <v>28.88</v>
      </c>
      <c r="P11" s="8">
        <v>126.16</v>
      </c>
    </row>
    <row r="12" spans="1:16" ht="27" x14ac:dyDescent="0.15">
      <c r="A12" s="8" t="s">
        <v>27</v>
      </c>
      <c r="B12" s="8"/>
      <c r="C12" s="8"/>
      <c r="D12" s="8"/>
      <c r="E12" s="8"/>
      <c r="F12" s="8"/>
      <c r="G12" s="8">
        <v>20</v>
      </c>
      <c r="H12" s="8"/>
      <c r="I12" s="8"/>
      <c r="J12" s="8"/>
      <c r="K12" s="8"/>
      <c r="L12" s="8"/>
      <c r="M12" s="8"/>
      <c r="N12" s="8"/>
      <c r="O12" s="8"/>
      <c r="P12" s="8">
        <v>20</v>
      </c>
    </row>
    <row r="13" spans="1:16" ht="27" x14ac:dyDescent="0.15">
      <c r="A13" s="8" t="s">
        <v>28</v>
      </c>
      <c r="B13" s="8"/>
      <c r="C13" s="8"/>
      <c r="D13" s="8"/>
      <c r="E13" s="8"/>
      <c r="F13" s="8"/>
      <c r="G13" s="8"/>
      <c r="H13" s="8"/>
      <c r="I13" s="8"/>
      <c r="J13" s="8">
        <v>18.09</v>
      </c>
      <c r="K13" s="8"/>
      <c r="L13" s="8"/>
      <c r="M13" s="8"/>
      <c r="N13" s="8"/>
      <c r="O13" s="8"/>
      <c r="P13" s="8">
        <v>18.09</v>
      </c>
    </row>
    <row r="14" spans="1:16" ht="27" x14ac:dyDescent="0.15">
      <c r="A14" s="8" t="s">
        <v>29</v>
      </c>
      <c r="B14" s="8"/>
      <c r="C14" s="8"/>
      <c r="D14" s="8"/>
      <c r="E14" s="8">
        <v>37.85</v>
      </c>
      <c r="F14" s="8">
        <v>41.8</v>
      </c>
      <c r="G14" s="8"/>
      <c r="H14" s="8"/>
      <c r="I14" s="8"/>
      <c r="J14" s="8"/>
      <c r="K14" s="8"/>
      <c r="L14" s="8"/>
      <c r="M14" s="8"/>
      <c r="N14" s="8"/>
      <c r="O14" s="8"/>
      <c r="P14" s="8">
        <v>79.650000000000006</v>
      </c>
    </row>
    <row r="15" spans="1:16" ht="27" x14ac:dyDescent="0.15">
      <c r="A15" s="8" t="s">
        <v>30</v>
      </c>
      <c r="B15" s="8">
        <v>37.24</v>
      </c>
      <c r="C15" s="8"/>
      <c r="D15" s="8"/>
      <c r="E15" s="8"/>
      <c r="F15" s="8">
        <v>41.8</v>
      </c>
      <c r="G15" s="8">
        <v>20</v>
      </c>
      <c r="H15" s="8">
        <v>63.84</v>
      </c>
      <c r="I15" s="8"/>
      <c r="J15" s="8"/>
      <c r="K15" s="8">
        <v>38</v>
      </c>
      <c r="L15" s="8"/>
      <c r="M15" s="8"/>
      <c r="N15" s="8"/>
      <c r="O15" s="8">
        <v>28.88</v>
      </c>
      <c r="P15" s="8">
        <v>229.76</v>
      </c>
    </row>
    <row r="16" spans="1:16" x14ac:dyDescent="0.15">
      <c r="A16" s="8" t="s">
        <v>17</v>
      </c>
      <c r="B16" s="8">
        <v>37.24</v>
      </c>
      <c r="C16" s="8">
        <v>59.28</v>
      </c>
      <c r="D16" s="8">
        <v>97.28</v>
      </c>
      <c r="E16" s="8">
        <v>75.7</v>
      </c>
      <c r="F16" s="8">
        <v>83.6</v>
      </c>
      <c r="G16" s="8">
        <v>60</v>
      </c>
      <c r="H16" s="8">
        <v>63.84</v>
      </c>
      <c r="I16" s="8">
        <v>18</v>
      </c>
      <c r="J16" s="8">
        <v>18.09</v>
      </c>
      <c r="K16" s="8">
        <v>76</v>
      </c>
      <c r="L16" s="8">
        <v>41.8</v>
      </c>
      <c r="M16" s="8">
        <v>60.5</v>
      </c>
      <c r="N16" s="8">
        <v>26.6</v>
      </c>
      <c r="O16" s="8">
        <v>57.76</v>
      </c>
      <c r="P16" s="8">
        <v>775.69</v>
      </c>
    </row>
  </sheetData>
  <phoneticPr fontId="4" type="noConversion"/>
  <printOptions horizontalCentered="1"/>
  <pageMargins left="0.35433070866141736" right="0.35433070866141736" top="0.39370078740157483" bottom="0.39370078740157483" header="0" footer="0.19685039370078741"/>
  <pageSetup paperSize="9" scale="95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2022-02-19T05:43:43Z</cp:lastPrinted>
  <dcterms:created xsi:type="dcterms:W3CDTF">2022-02-18T09:11:03Z</dcterms:created>
  <dcterms:modified xsi:type="dcterms:W3CDTF">2022-02-19T05:43:43Z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E7EF18E66F1143FA8A21D3346739B19B</vt:lpwstr>
  </property>
  <property fmtid="{D5CDD505-2E9C-101B-9397-08002B2CF9AE}" pid="3" name="KSOProductBuildVer">
    <vt:lpwstr>2052-11.1.0.10938</vt:lpwstr>
  </property>
</Properties>
</file>