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7" i="1" l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<sst xmlns="http://schemas.openxmlformats.org/spreadsheetml/2006/main" count="205" uniqueCount="72">
  <si>
    <t>求和项:定价</t>
  </si>
  <si>
    <t>教材名称</t>
  </si>
  <si>
    <t>姓名学号</t>
  </si>
  <si>
    <t>A/JSP实用教程(第4版)</t>
  </si>
  <si>
    <t>A/机器学习</t>
  </si>
  <si>
    <t>A/计算机算法设计与分析(第5版)</t>
  </si>
  <si>
    <t>A/计算机组成原理（微课版）</t>
  </si>
  <si>
    <t>A/纪录片创作(第4版)</t>
  </si>
  <si>
    <t>A/民事诉讼法学(第2版)</t>
  </si>
  <si>
    <t>A/区域经济学(马工程）</t>
  </si>
  <si>
    <t>A/数据结构教程(JAVA语言描述)</t>
  </si>
  <si>
    <t>A/算法设计与分析(第2版)</t>
  </si>
  <si>
    <t>总计</t>
  </si>
  <si>
    <t>41903152卢睿孜</t>
  </si>
  <si>
    <t>41911112沙洁如</t>
  </si>
  <si>
    <t>41911133陶航宇</t>
  </si>
  <si>
    <t>41911151付明澈</t>
  </si>
  <si>
    <t>41911179朱明辉</t>
  </si>
  <si>
    <t>41911188吕俊</t>
  </si>
  <si>
    <t>41911244文鑫</t>
  </si>
  <si>
    <t>41911267曾思雨</t>
  </si>
  <si>
    <t>41912207李阳</t>
  </si>
  <si>
    <t>41914210欧阳智嘉</t>
  </si>
  <si>
    <t>41919153梁若暄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</si>
  <si>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</si>
  <si>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</si>
  <si>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</si>
  <si>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</si>
  <si>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</si>
  <si>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</si>
  <si>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</si>
  <si>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</si>
  <si>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</si>
  <si>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</si>
  <si>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</si>
  <si>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</si>
  <si>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</si>
  <si>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</si>
  <si>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</si>
  <si>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41912207</t>
  </si>
  <si>
    <t>李阳</t>
  </si>
  <si>
    <t>发放</t>
  </si>
  <si>
    <t>2019级信息管理与信息系统（金融智能与信息管理实验班）</t>
  </si>
  <si>
    <t>2022-02-19 10:08:49</t>
  </si>
  <si>
    <t>.</t>
  </si>
  <si>
    <t>清华大学出版社</t>
  </si>
  <si>
    <t>41911188</t>
  </si>
  <si>
    <t>吕俊</t>
  </si>
  <si>
    <t>41911112</t>
  </si>
  <si>
    <t>沙洁如</t>
  </si>
  <si>
    <t>41911244</t>
  </si>
  <si>
    <t>文鑫</t>
  </si>
  <si>
    <t>41919153</t>
  </si>
  <si>
    <t>梁若暄</t>
  </si>
  <si>
    <t>41911179</t>
  </si>
  <si>
    <t>朱明辉</t>
  </si>
  <si>
    <t>电子工业出版社</t>
  </si>
  <si>
    <t>人民邮电出版社</t>
  </si>
  <si>
    <t>41911151</t>
  </si>
  <si>
    <t>付明澈</t>
  </si>
  <si>
    <t>中国人民大学出版社</t>
  </si>
  <si>
    <t>高等教育出版社</t>
  </si>
  <si>
    <t>41911133</t>
  </si>
  <si>
    <t>陶航宇</t>
  </si>
  <si>
    <t>安虎森</t>
  </si>
  <si>
    <t>41903152</t>
  </si>
  <si>
    <t>卢睿孜</t>
  </si>
  <si>
    <t>41914210</t>
  </si>
  <si>
    <t>欧阳智嘉</t>
  </si>
  <si>
    <t>41911267</t>
  </si>
  <si>
    <t>曾思雨</t>
  </si>
  <si>
    <t>2019级信息管理与信息系统（金融智能与信息管理实验班）10766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</si>
</sst>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234953704" createdVersion="5" refreshedVersion="5" minRefreshableVersion="3" recordCount="14">
  <cacheSource type="worksheet">
    <worksheetSource ref="A3:P17" sheet="Sheet1"/>
  </cacheSource>
  <cacheFields count="16">
    <cacheField name="凭证号" numFmtId="0">
      <sharedItems containsSemiMixedTypes="0" containsString="0" containsNumber="1" containsInteger="1" minValue="10766" maxValue="10766" count="1">
        <n v="1076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1">
        <s v="41912207"/>
        <s v="41911188"/>
        <s v="41911112"/>
        <s v="41911244"/>
        <s v="41919153"/>
        <s v="41911179"/>
        <s v="41911151"/>
        <s v="41911133"/>
        <s v="41903152"/>
        <s v="41914210"/>
        <s v="41911267"/>
      </sharedItems>
    </cacheField>
    <cacheField name="姓名" numFmtId="0">
      <sharedItems count="11">
        <s v="李阳"/>
        <s v="吕俊"/>
        <s v="沙洁如"/>
        <s v="文鑫"/>
        <s v="梁若暄"/>
        <s v="朱明辉"/>
        <s v="付明澈"/>
        <s v="陶航宇"/>
        <s v="卢睿孜"/>
        <s v="欧阳智嘉"/>
        <s v="曾思雨"/>
      </sharedItems>
    </cacheField>
    <cacheField name="姓名学号" numFmtId="0">
      <sharedItems count="11">
        <s v="41912207李阳"/>
        <s v="41911188吕俊"/>
        <s v="41911112沙洁如"/>
        <s v="41911244文鑫"/>
        <s v="41919153梁若暄"/>
        <s v="41911179朱明辉"/>
        <s v="41911151付明澈"/>
        <s v="41911133陶航宇"/>
        <s v="41903152卢睿孜"/>
        <s v="41914210欧阳智嘉"/>
        <s v="41911267曾思雨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信息管理与信息系统（金融智能与信息管理实验班）"/>
      </sharedItems>
    </cacheField>
    <cacheField name="出库时间" numFmtId="49">
      <sharedItems count="1">
        <s v="2022-02-19 10:08:49"/>
      </sharedItems>
    </cacheField>
    <cacheField name="教材名称" numFmtId="49">
      <sharedItems count="9">
        <s v="A/JSP实用教程(第4版)"/>
        <s v="A/机器学习"/>
        <s v="A/计算机算法设计与分析(第5版)"/>
        <s v="A/计算机组成原理（微课版）"/>
        <s v="A/纪录片创作(第4版)"/>
        <s v="A/民事诉讼法学(第2版)"/>
        <s v="A/区域经济学(马工程）"/>
        <s v="A/数据结构教程(JAVA语言描述)"/>
        <s v="A/算法设计与分析(第2版)"/>
      </sharedItems>
    </cacheField>
    <cacheField name="教材作者" numFmtId="0">
      <sharedItems count="2">
        <s v="."/>
        <s v="安虎森"/>
      </sharedItems>
    </cacheField>
    <cacheField name="版别号" numFmtId="0">
      <sharedItems count="1">
        <s v="."/>
      </sharedItems>
    </cacheField>
    <cacheField name="出版社" numFmtId="0">
      <sharedItems count="5">
        <s v="清华大学出版社"/>
        <s v="电子工业出版社"/>
        <s v="人民邮电出版社"/>
        <s v="中国人民大学出版社"/>
        <s v="高等教育出版社"/>
      </sharedItems>
    </cacheField>
    <cacheField name="单价" numFmtId="0">
      <sharedItems containsSemiMixedTypes="0" containsString="0" containsNumber="1" minValue="45" maxValue="108" count="8">
        <n v="59.8"/>
        <n v="108"/>
        <n v="52"/>
        <n v="69.8"/>
        <n v="48"/>
        <n v="51.1"/>
        <n v="45"/>
        <n v="4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4.200000000000003" maxValue="82.08" count="8">
        <n v="45.45"/>
        <n v="82.08"/>
        <n v="39.520000000000003"/>
        <n v="53.05"/>
        <n v="36.479999999999997"/>
        <n v="38.840000000000003"/>
        <n v="34.200000000000003"/>
        <n v="37.2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1"/>
    <x v="1"/>
    <x v="1"/>
    <x v="0"/>
    <x v="0"/>
    <x v="0"/>
    <x v="3"/>
    <x v="0"/>
    <x v="0"/>
    <x v="2"/>
    <x v="3"/>
    <x v="0"/>
    <x v="3"/>
  </r>
  <r>
    <x v="0"/>
    <x v="0"/>
    <x v="0"/>
    <x v="6"/>
    <x v="6"/>
    <x v="6"/>
    <x v="0"/>
    <x v="0"/>
    <x v="0"/>
    <x v="4"/>
    <x v="0"/>
    <x v="0"/>
    <x v="3"/>
    <x v="4"/>
    <x v="0"/>
    <x v="4"/>
  </r>
  <r>
    <x v="0"/>
    <x v="0"/>
    <x v="0"/>
    <x v="4"/>
    <x v="4"/>
    <x v="4"/>
    <x v="0"/>
    <x v="0"/>
    <x v="0"/>
    <x v="5"/>
    <x v="0"/>
    <x v="0"/>
    <x v="4"/>
    <x v="5"/>
    <x v="0"/>
    <x v="5"/>
  </r>
  <r>
    <x v="0"/>
    <x v="0"/>
    <x v="0"/>
    <x v="7"/>
    <x v="7"/>
    <x v="7"/>
    <x v="0"/>
    <x v="0"/>
    <x v="0"/>
    <x v="6"/>
    <x v="1"/>
    <x v="0"/>
    <x v="4"/>
    <x v="6"/>
    <x v="0"/>
    <x v="6"/>
  </r>
  <r>
    <x v="0"/>
    <x v="0"/>
    <x v="0"/>
    <x v="8"/>
    <x v="8"/>
    <x v="8"/>
    <x v="0"/>
    <x v="0"/>
    <x v="0"/>
    <x v="7"/>
    <x v="0"/>
    <x v="0"/>
    <x v="0"/>
    <x v="3"/>
    <x v="0"/>
    <x v="3"/>
  </r>
  <r>
    <x v="0"/>
    <x v="0"/>
    <x v="0"/>
    <x v="9"/>
    <x v="9"/>
    <x v="9"/>
    <x v="0"/>
    <x v="0"/>
    <x v="0"/>
    <x v="8"/>
    <x v="0"/>
    <x v="0"/>
    <x v="0"/>
    <x v="7"/>
    <x v="0"/>
    <x v="7"/>
  </r>
  <r>
    <x v="0"/>
    <x v="0"/>
    <x v="0"/>
    <x v="10"/>
    <x v="10"/>
    <x v="10"/>
    <x v="0"/>
    <x v="0"/>
    <x v="0"/>
    <x v="8"/>
    <x v="0"/>
    <x v="0"/>
    <x v="0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1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2">
        <item x="8"/>
        <item x="2"/>
        <item x="7"/>
        <item x="6"/>
        <item x="5"/>
        <item x="1"/>
        <item x="3"/>
        <item x="10"/>
        <item x="0"/>
        <item x="9"/>
        <item x="4"/>
        <item t="default"/>
      </items>
    </pivotField>
    <pivotField compact="0" showAll="0"/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6"/>
  <sheetViews>
    <sheetView workbookViewId="0">
      <selection activeCell="A8" sqref="A3:K16"/>
    </sheetView>
  </sheetViews>
  <sheetFormatPr defaultColWidth="9" defaultRowHeight="13.5" x14ac:dyDescent="0.15"/>
  <cols>
    <col min="1" max="1" width="17.625"/>
    <col min="2" max="10" width="31"/>
    <col min="11" max="11" width="7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I5">
        <v>53.05</v>
      </c>
      <c r="K5">
        <v>53.05</v>
      </c>
    </row>
    <row r="6" spans="1:11" x14ac:dyDescent="0.15">
      <c r="A6" t="s">
        <v>14</v>
      </c>
      <c r="C6">
        <v>82.08</v>
      </c>
      <c r="K6">
        <v>82.08</v>
      </c>
    </row>
    <row r="7" spans="1:11" x14ac:dyDescent="0.15">
      <c r="A7" t="s">
        <v>15</v>
      </c>
      <c r="H7">
        <v>34.200000000000003</v>
      </c>
      <c r="K7">
        <v>34.200000000000003</v>
      </c>
    </row>
    <row r="8" spans="1:11" x14ac:dyDescent="0.15">
      <c r="A8" t="s">
        <v>16</v>
      </c>
      <c r="F8">
        <v>36.479999999999997</v>
      </c>
      <c r="K8">
        <v>36.479999999999997</v>
      </c>
    </row>
    <row r="9" spans="1:11" x14ac:dyDescent="0.15">
      <c r="A9" t="s">
        <v>17</v>
      </c>
      <c r="C9">
        <v>82.08</v>
      </c>
      <c r="K9">
        <v>82.08</v>
      </c>
    </row>
    <row r="10" spans="1:11" x14ac:dyDescent="0.15">
      <c r="A10" t="s">
        <v>18</v>
      </c>
      <c r="C10">
        <v>82.08</v>
      </c>
      <c r="E10">
        <v>53.05</v>
      </c>
      <c r="K10">
        <v>135.13</v>
      </c>
    </row>
    <row r="11" spans="1:11" x14ac:dyDescent="0.15">
      <c r="A11" t="s">
        <v>19</v>
      </c>
      <c r="C11">
        <v>82.08</v>
      </c>
      <c r="D11">
        <v>39.520000000000003</v>
      </c>
      <c r="K11">
        <v>121.6</v>
      </c>
    </row>
    <row r="12" spans="1:11" x14ac:dyDescent="0.15">
      <c r="A12" t="s">
        <v>20</v>
      </c>
      <c r="J12">
        <v>37.24</v>
      </c>
      <c r="K12">
        <v>37.24</v>
      </c>
    </row>
    <row r="13" spans="1:11" x14ac:dyDescent="0.15">
      <c r="A13" t="s">
        <v>21</v>
      </c>
      <c r="B13">
        <v>45.45</v>
      </c>
      <c r="K13">
        <v>45.45</v>
      </c>
    </row>
    <row r="14" spans="1:11" x14ac:dyDescent="0.15">
      <c r="A14" t="s">
        <v>22</v>
      </c>
      <c r="J14">
        <v>37.24</v>
      </c>
      <c r="K14">
        <v>37.24</v>
      </c>
    </row>
    <row r="15" spans="1:11" x14ac:dyDescent="0.15">
      <c r="A15" t="s">
        <v>23</v>
      </c>
      <c r="C15">
        <v>82.08</v>
      </c>
      <c r="G15">
        <v>38.840000000000003</v>
      </c>
      <c r="K15">
        <v>120.92</v>
      </c>
    </row>
    <row r="16" spans="1:11" x14ac:dyDescent="0.15">
      <c r="A16" t="s">
        <v>12</v>
      </c>
      <c r="B16">
        <v>45.45</v>
      </c>
      <c r="C16">
        <v>410.4</v>
      </c>
      <c r="D16">
        <v>39.520000000000003</v>
      </c>
      <c r="E16">
        <v>53.05</v>
      </c>
      <c r="F16">
        <v>36.479999999999997</v>
      </c>
      <c r="G16">
        <v>38.840000000000003</v>
      </c>
      <c r="H16">
        <v>34.200000000000003</v>
      </c>
      <c r="I16">
        <v>53.05</v>
      </c>
      <c r="J16">
        <v>74.48</v>
      </c>
      <c r="K16">
        <v>785.47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7"/>
  <sheetViews>
    <sheetView workbookViewId="0">
      <selection activeCell="H8" sqref="H8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47.625" customWidth="1"/>
    <col min="9" max="9" width="18.875" style="2" customWidth="1"/>
    <col min="10" max="10" width="27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24</v>
      </c>
      <c r="B3" s="4" t="s">
        <v>25</v>
      </c>
      <c r="C3" s="3" t="s">
        <v>26</v>
      </c>
      <c r="D3" s="4" t="s">
        <v>27</v>
      </c>
      <c r="E3" s="3" t="s">
        <v>28</v>
      </c>
      <c r="F3" s="3" t="s">
        <v>2</v>
      </c>
      <c r="G3" s="3" t="s">
        <v>29</v>
      </c>
      <c r="H3" s="3" t="s">
        <v>30</v>
      </c>
      <c r="I3" s="4" t="s">
        <v>31</v>
      </c>
      <c r="J3" s="4" t="s">
        <v>1</v>
      </c>
      <c r="K3" s="3" t="s">
        <v>32</v>
      </c>
      <c r="L3" s="3" t="s">
        <v>33</v>
      </c>
      <c r="M3" s="3" t="s">
        <v>34</v>
      </c>
      <c r="N3" s="3" t="s">
        <v>35</v>
      </c>
      <c r="O3" s="3" t="s">
        <v>36</v>
      </c>
      <c r="P3" t="s">
        <v>37</v>
      </c>
    </row>
    <row r="4" spans="1:16" x14ac:dyDescent="0.15">
      <c r="A4" s="5">
        <v>10766</v>
      </c>
      <c r="B4" s="6" t="s">
        <v>38</v>
      </c>
      <c r="C4" s="5">
        <v>2</v>
      </c>
      <c r="D4" s="6" t="s">
        <v>39</v>
      </c>
      <c r="E4" s="1" t="s">
        <v>40</v>
      </c>
      <c r="F4" s="1" t="str">
        <f>D4&amp;E4</f>
        <v>41912207李阳</v>
      </c>
      <c r="G4" s="1" t="s">
        <v>41</v>
      </c>
      <c r="H4" s="1" t="s">
        <v>42</v>
      </c>
      <c r="I4" s="6" t="s">
        <v>43</v>
      </c>
      <c r="J4" s="6" t="s">
        <v>3</v>
      </c>
      <c r="K4" s="1" t="s">
        <v>44</v>
      </c>
      <c r="L4" s="1" t="s">
        <v>44</v>
      </c>
      <c r="M4" s="1" t="s">
        <v>45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10766</v>
      </c>
      <c r="B5" s="6" t="s">
        <v>38</v>
      </c>
      <c r="C5" s="5">
        <v>2</v>
      </c>
      <c r="D5" s="6" t="s">
        <v>46</v>
      </c>
      <c r="E5" s="1" t="s">
        <v>47</v>
      </c>
      <c r="F5" s="1" t="str">
        <f t="shared" ref="F5:F17" si="0">D5&amp;E5</f>
        <v>41911188吕俊</v>
      </c>
      <c r="G5" s="1" t="s">
        <v>41</v>
      </c>
      <c r="H5" s="1" t="s">
        <v>42</v>
      </c>
      <c r="I5" s="6" t="s">
        <v>43</v>
      </c>
      <c r="J5" s="6" t="s">
        <v>4</v>
      </c>
      <c r="K5" s="1" t="s">
        <v>44</v>
      </c>
      <c r="L5" s="1" t="s">
        <v>44</v>
      </c>
      <c r="M5" s="1" t="s">
        <v>45</v>
      </c>
      <c r="N5" s="5">
        <v>108</v>
      </c>
      <c r="O5" s="5">
        <v>1</v>
      </c>
      <c r="P5">
        <f>VLOOKUP(J5,[1]Sheet1!$E$1:$F$65536,2,FALSE)</f>
        <v>82.08</v>
      </c>
    </row>
    <row r="6" spans="1:16" x14ac:dyDescent="0.15">
      <c r="A6" s="5">
        <v>10766</v>
      </c>
      <c r="B6" s="6" t="s">
        <v>38</v>
      </c>
      <c r="C6" s="5">
        <v>2</v>
      </c>
      <c r="D6" s="6" t="s">
        <v>48</v>
      </c>
      <c r="E6" s="1" t="s">
        <v>49</v>
      </c>
      <c r="F6" s="1" t="str">
        <f t="shared" si="0"/>
        <v>41911112沙洁如</v>
      </c>
      <c r="G6" s="1" t="s">
        <v>41</v>
      </c>
      <c r="H6" s="1" t="s">
        <v>42</v>
      </c>
      <c r="I6" s="6" t="s">
        <v>43</v>
      </c>
      <c r="J6" s="6" t="s">
        <v>4</v>
      </c>
      <c r="K6" s="1" t="s">
        <v>44</v>
      </c>
      <c r="L6" s="1" t="s">
        <v>44</v>
      </c>
      <c r="M6" s="1" t="s">
        <v>45</v>
      </c>
      <c r="N6" s="5">
        <v>108</v>
      </c>
      <c r="O6" s="5">
        <v>1</v>
      </c>
      <c r="P6">
        <f>VLOOKUP(J6,[1]Sheet1!$E$1:$F$65536,2,FALSE)</f>
        <v>82.08</v>
      </c>
    </row>
    <row r="7" spans="1:16" x14ac:dyDescent="0.15">
      <c r="A7" s="5">
        <v>10766</v>
      </c>
      <c r="B7" s="6" t="s">
        <v>38</v>
      </c>
      <c r="C7" s="5">
        <v>2</v>
      </c>
      <c r="D7" s="6" t="s">
        <v>50</v>
      </c>
      <c r="E7" s="1" t="s">
        <v>51</v>
      </c>
      <c r="F7" s="1" t="str">
        <f t="shared" si="0"/>
        <v>41911244文鑫</v>
      </c>
      <c r="G7" s="1" t="s">
        <v>41</v>
      </c>
      <c r="H7" s="1" t="s">
        <v>42</v>
      </c>
      <c r="I7" s="6" t="s">
        <v>43</v>
      </c>
      <c r="J7" s="6" t="s">
        <v>4</v>
      </c>
      <c r="K7" s="1" t="s">
        <v>44</v>
      </c>
      <c r="L7" s="1" t="s">
        <v>44</v>
      </c>
      <c r="M7" s="1" t="s">
        <v>45</v>
      </c>
      <c r="N7" s="5">
        <v>108</v>
      </c>
      <c r="O7" s="5">
        <v>1</v>
      </c>
      <c r="P7">
        <f>VLOOKUP(J7,[1]Sheet1!$E$1:$F$65536,2,FALSE)</f>
        <v>82.08</v>
      </c>
    </row>
    <row r="8" spans="1:16" x14ac:dyDescent="0.15">
      <c r="A8" s="5">
        <v>10766</v>
      </c>
      <c r="B8" s="6" t="s">
        <v>38</v>
      </c>
      <c r="C8" s="5">
        <v>2</v>
      </c>
      <c r="D8" s="6" t="s">
        <v>52</v>
      </c>
      <c r="E8" s="1" t="s">
        <v>53</v>
      </c>
      <c r="F8" s="1" t="str">
        <f t="shared" si="0"/>
        <v>41919153梁若暄</v>
      </c>
      <c r="G8" s="1" t="s">
        <v>41</v>
      </c>
      <c r="H8" s="1" t="s">
        <v>42</v>
      </c>
      <c r="I8" s="6" t="s">
        <v>43</v>
      </c>
      <c r="J8" s="6" t="s">
        <v>4</v>
      </c>
      <c r="K8" s="1" t="s">
        <v>44</v>
      </c>
      <c r="L8" s="1" t="s">
        <v>44</v>
      </c>
      <c r="M8" s="1" t="s">
        <v>45</v>
      </c>
      <c r="N8" s="5">
        <v>108</v>
      </c>
      <c r="O8" s="5">
        <v>1</v>
      </c>
      <c r="P8">
        <f>VLOOKUP(J8,[1]Sheet1!$E$1:$F$65536,2,FALSE)</f>
        <v>82.08</v>
      </c>
    </row>
    <row r="9" spans="1:16" x14ac:dyDescent="0.15">
      <c r="A9" s="5">
        <v>10766</v>
      </c>
      <c r="B9" s="6" t="s">
        <v>38</v>
      </c>
      <c r="C9" s="5">
        <v>2</v>
      </c>
      <c r="D9" s="6" t="s">
        <v>54</v>
      </c>
      <c r="E9" s="1" t="s">
        <v>55</v>
      </c>
      <c r="F9" s="1" t="str">
        <f t="shared" si="0"/>
        <v>41911179朱明辉</v>
      </c>
      <c r="G9" s="1" t="s">
        <v>41</v>
      </c>
      <c r="H9" s="1" t="s">
        <v>42</v>
      </c>
      <c r="I9" s="6" t="s">
        <v>43</v>
      </c>
      <c r="J9" s="6" t="s">
        <v>4</v>
      </c>
      <c r="K9" s="1" t="s">
        <v>44</v>
      </c>
      <c r="L9" s="1" t="s">
        <v>44</v>
      </c>
      <c r="M9" s="1" t="s">
        <v>45</v>
      </c>
      <c r="N9" s="5">
        <v>108</v>
      </c>
      <c r="O9" s="5">
        <v>1</v>
      </c>
      <c r="P9">
        <f>VLOOKUP(J9,[1]Sheet1!$E$1:$F$65536,2,FALSE)</f>
        <v>82.08</v>
      </c>
    </row>
    <row r="10" spans="1:16" x14ac:dyDescent="0.15">
      <c r="A10" s="5">
        <v>10766</v>
      </c>
      <c r="B10" s="6" t="s">
        <v>38</v>
      </c>
      <c r="C10" s="5">
        <v>2</v>
      </c>
      <c r="D10" s="6" t="s">
        <v>50</v>
      </c>
      <c r="E10" s="1" t="s">
        <v>51</v>
      </c>
      <c r="F10" s="1" t="str">
        <f t="shared" si="0"/>
        <v>41911244文鑫</v>
      </c>
      <c r="G10" s="1" t="s">
        <v>41</v>
      </c>
      <c r="H10" s="1" t="s">
        <v>42</v>
      </c>
      <c r="I10" s="6" t="s">
        <v>43</v>
      </c>
      <c r="J10" s="6" t="s">
        <v>5</v>
      </c>
      <c r="K10" s="1" t="s">
        <v>44</v>
      </c>
      <c r="L10" s="1" t="s">
        <v>44</v>
      </c>
      <c r="M10" s="1" t="s">
        <v>56</v>
      </c>
      <c r="N10" s="5">
        <v>52</v>
      </c>
      <c r="O10" s="5">
        <v>1</v>
      </c>
      <c r="P10">
        <f>VLOOKUP(J10,[1]Sheet1!$E$1:$F$65536,2,FALSE)</f>
        <v>39.520000000000003</v>
      </c>
    </row>
    <row r="11" spans="1:16" x14ac:dyDescent="0.15">
      <c r="A11" s="5">
        <v>10766</v>
      </c>
      <c r="B11" s="6" t="s">
        <v>38</v>
      </c>
      <c r="C11" s="5">
        <v>2</v>
      </c>
      <c r="D11" s="6" t="s">
        <v>46</v>
      </c>
      <c r="E11" s="1" t="s">
        <v>47</v>
      </c>
      <c r="F11" s="1" t="str">
        <f t="shared" si="0"/>
        <v>41911188吕俊</v>
      </c>
      <c r="G11" s="1" t="s">
        <v>41</v>
      </c>
      <c r="H11" s="1" t="s">
        <v>42</v>
      </c>
      <c r="I11" s="6" t="s">
        <v>43</v>
      </c>
      <c r="J11" s="6" t="s">
        <v>6</v>
      </c>
      <c r="K11" s="1" t="s">
        <v>44</v>
      </c>
      <c r="L11" s="1" t="s">
        <v>44</v>
      </c>
      <c r="M11" s="1" t="s">
        <v>57</v>
      </c>
      <c r="N11" s="5">
        <v>69.8</v>
      </c>
      <c r="O11" s="5">
        <v>1</v>
      </c>
      <c r="P11">
        <f>VLOOKUP(J11,[1]Sheet1!$E$1:$F$65536,2,FALSE)</f>
        <v>53.05</v>
      </c>
    </row>
    <row r="12" spans="1:16" x14ac:dyDescent="0.15">
      <c r="A12" s="5">
        <v>10766</v>
      </c>
      <c r="B12" s="6" t="s">
        <v>38</v>
      </c>
      <c r="C12" s="5">
        <v>2</v>
      </c>
      <c r="D12" s="6" t="s">
        <v>58</v>
      </c>
      <c r="E12" s="1" t="s">
        <v>59</v>
      </c>
      <c r="F12" s="1" t="str">
        <f t="shared" si="0"/>
        <v>41911151付明澈</v>
      </c>
      <c r="G12" s="1" t="s">
        <v>41</v>
      </c>
      <c r="H12" s="1" t="s">
        <v>42</v>
      </c>
      <c r="I12" s="6" t="s">
        <v>43</v>
      </c>
      <c r="J12" s="6" t="s">
        <v>7</v>
      </c>
      <c r="K12" s="1" t="s">
        <v>44</v>
      </c>
      <c r="L12" s="1" t="s">
        <v>44</v>
      </c>
      <c r="M12" s="1" t="s">
        <v>60</v>
      </c>
      <c r="N12" s="5">
        <v>48</v>
      </c>
      <c r="O12" s="5">
        <v>1</v>
      </c>
      <c r="P12">
        <f>VLOOKUP(J12,[1]Sheet1!$E$1:$F$65536,2,FALSE)</f>
        <v>36.479999999999997</v>
      </c>
    </row>
    <row r="13" spans="1:16" x14ac:dyDescent="0.15">
      <c r="A13" s="5">
        <v>10766</v>
      </c>
      <c r="B13" s="6" t="s">
        <v>38</v>
      </c>
      <c r="C13" s="5">
        <v>2</v>
      </c>
      <c r="D13" s="6" t="s">
        <v>52</v>
      </c>
      <c r="E13" s="1" t="s">
        <v>53</v>
      </c>
      <c r="F13" s="1" t="str">
        <f t="shared" si="0"/>
        <v>41919153梁若暄</v>
      </c>
      <c r="G13" s="1" t="s">
        <v>41</v>
      </c>
      <c r="H13" s="1" t="s">
        <v>42</v>
      </c>
      <c r="I13" s="6" t="s">
        <v>43</v>
      </c>
      <c r="J13" s="6" t="s">
        <v>8</v>
      </c>
      <c r="K13" s="1" t="s">
        <v>44</v>
      </c>
      <c r="L13" s="1" t="s">
        <v>44</v>
      </c>
      <c r="M13" s="1" t="s">
        <v>61</v>
      </c>
      <c r="N13" s="5">
        <v>51.1</v>
      </c>
      <c r="O13" s="5">
        <v>1</v>
      </c>
      <c r="P13">
        <f>VLOOKUP(J13,[1]Sheet1!$E$1:$F$65536,2,FALSE)</f>
        <v>38.840000000000003</v>
      </c>
    </row>
    <row r="14" spans="1:16" x14ac:dyDescent="0.15">
      <c r="A14" s="5">
        <v>10766</v>
      </c>
      <c r="B14" s="6" t="s">
        <v>38</v>
      </c>
      <c r="C14" s="5">
        <v>2</v>
      </c>
      <c r="D14" s="6" t="s">
        <v>62</v>
      </c>
      <c r="E14" s="1" t="s">
        <v>63</v>
      </c>
      <c r="F14" s="1" t="str">
        <f t="shared" si="0"/>
        <v>41911133陶航宇</v>
      </c>
      <c r="G14" s="1" t="s">
        <v>41</v>
      </c>
      <c r="H14" s="1" t="s">
        <v>42</v>
      </c>
      <c r="I14" s="6" t="s">
        <v>43</v>
      </c>
      <c r="J14" s="6" t="s">
        <v>9</v>
      </c>
      <c r="K14" s="1" t="s">
        <v>64</v>
      </c>
      <c r="L14" s="1" t="s">
        <v>44</v>
      </c>
      <c r="M14" s="1" t="s">
        <v>61</v>
      </c>
      <c r="N14" s="5">
        <v>45</v>
      </c>
      <c r="O14" s="5">
        <v>1</v>
      </c>
      <c r="P14">
        <f>VLOOKUP(J14,[1]Sheet1!$E$1:$F$65536,2,FALSE)</f>
        <v>34.200000000000003</v>
      </c>
    </row>
    <row r="15" spans="1:16" x14ac:dyDescent="0.15">
      <c r="A15" s="5">
        <v>10766</v>
      </c>
      <c r="B15" s="6" t="s">
        <v>38</v>
      </c>
      <c r="C15" s="5">
        <v>2</v>
      </c>
      <c r="D15" s="6" t="s">
        <v>65</v>
      </c>
      <c r="E15" s="1" t="s">
        <v>66</v>
      </c>
      <c r="F15" s="1" t="str">
        <f t="shared" si="0"/>
        <v>41903152卢睿孜</v>
      </c>
      <c r="G15" s="1" t="s">
        <v>41</v>
      </c>
      <c r="H15" s="1" t="s">
        <v>42</v>
      </c>
      <c r="I15" s="6" t="s">
        <v>43</v>
      </c>
      <c r="J15" s="6" t="s">
        <v>10</v>
      </c>
      <c r="K15" s="1" t="s">
        <v>44</v>
      </c>
      <c r="L15" s="1" t="s">
        <v>44</v>
      </c>
      <c r="M15" s="1" t="s">
        <v>45</v>
      </c>
      <c r="N15" s="5">
        <v>69.8</v>
      </c>
      <c r="O15" s="5">
        <v>1</v>
      </c>
      <c r="P15">
        <f>VLOOKUP(J15,[1]Sheet1!$E$1:$F$65536,2,FALSE)</f>
        <v>53.05</v>
      </c>
    </row>
    <row r="16" spans="1:16" x14ac:dyDescent="0.15">
      <c r="A16" s="5">
        <v>10766</v>
      </c>
      <c r="B16" s="6" t="s">
        <v>38</v>
      </c>
      <c r="C16" s="5">
        <v>2</v>
      </c>
      <c r="D16" s="6" t="s">
        <v>67</v>
      </c>
      <c r="E16" s="1" t="s">
        <v>68</v>
      </c>
      <c r="F16" s="1" t="str">
        <f t="shared" si="0"/>
        <v>41914210欧阳智嘉</v>
      </c>
      <c r="G16" s="1" t="s">
        <v>41</v>
      </c>
      <c r="H16" s="1" t="s">
        <v>42</v>
      </c>
      <c r="I16" s="6" t="s">
        <v>43</v>
      </c>
      <c r="J16" s="6" t="s">
        <v>11</v>
      </c>
      <c r="K16" s="1" t="s">
        <v>44</v>
      </c>
      <c r="L16" s="1" t="s">
        <v>44</v>
      </c>
      <c r="M16" s="1" t="s">
        <v>45</v>
      </c>
      <c r="N16" s="5">
        <v>49</v>
      </c>
      <c r="O16" s="5">
        <v>1</v>
      </c>
      <c r="P16">
        <f>VLOOKUP(J16,[1]Sheet1!$E$1:$F$65536,2,FALSE)</f>
        <v>37.24</v>
      </c>
    </row>
    <row r="17" spans="1:16" x14ac:dyDescent="0.15">
      <c r="A17" s="5">
        <v>10766</v>
      </c>
      <c r="B17" s="6" t="s">
        <v>38</v>
      </c>
      <c r="C17" s="5">
        <v>2</v>
      </c>
      <c r="D17" s="6" t="s">
        <v>69</v>
      </c>
      <c r="E17" s="1" t="s">
        <v>70</v>
      </c>
      <c r="F17" s="1" t="str">
        <f t="shared" si="0"/>
        <v>41911267曾思雨</v>
      </c>
      <c r="G17" s="1" t="s">
        <v>41</v>
      </c>
      <c r="H17" s="1" t="s">
        <v>42</v>
      </c>
      <c r="I17" s="6" t="s">
        <v>43</v>
      </c>
      <c r="J17" s="6" t="s">
        <v>11</v>
      </c>
      <c r="K17" s="1" t="s">
        <v>44</v>
      </c>
      <c r="L17" s="1" t="s">
        <v>44</v>
      </c>
      <c r="M17" s="1" t="s">
        <v>45</v>
      </c>
      <c r="N17" s="5">
        <v>49</v>
      </c>
      <c r="O17" s="5">
        <v>1</v>
      </c>
      <c r="P17">
        <f>VLOOKUP(J17,[1]Sheet1!$E$1:$F$65536,2,FALSE)</f>
        <v>37.24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="60" zoomScaleNormal="100" workbookViewId="0">
      <selection activeCell="A2" sqref="A2:K14"/>
    </sheetView>
  </sheetViews>
  <sheetFormatPr defaultColWidth="9" defaultRowHeight="13.5" x14ac:dyDescent="0.15"/>
  <sheetData>
    <row r="1" spans="1:11" ht="22.5" x14ac:dyDescent="0.15">
      <c r="A1" s="7" t="s">
        <v>71</v>
      </c>
    </row>
    <row r="2" spans="1:11" ht="54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</row>
    <row r="3" spans="1:11" ht="27" x14ac:dyDescent="0.15">
      <c r="A3" s="8" t="s">
        <v>13</v>
      </c>
      <c r="B3" s="8"/>
      <c r="C3" s="8"/>
      <c r="D3" s="8"/>
      <c r="E3" s="8"/>
      <c r="F3" s="8"/>
      <c r="G3" s="8"/>
      <c r="H3" s="8"/>
      <c r="I3" s="8">
        <v>53.05</v>
      </c>
      <c r="J3" s="8"/>
      <c r="K3" s="8">
        <v>53.05</v>
      </c>
    </row>
    <row r="4" spans="1:11" ht="27" x14ac:dyDescent="0.15">
      <c r="A4" s="8" t="s">
        <v>14</v>
      </c>
      <c r="B4" s="8"/>
      <c r="C4" s="8">
        <v>82.08</v>
      </c>
      <c r="D4" s="8"/>
      <c r="E4" s="8"/>
      <c r="F4" s="8"/>
      <c r="G4" s="8"/>
      <c r="H4" s="8"/>
      <c r="I4" s="8"/>
      <c r="J4" s="8"/>
      <c r="K4" s="8">
        <v>82.08</v>
      </c>
    </row>
    <row r="5" spans="1:11" ht="27" x14ac:dyDescent="0.15">
      <c r="A5" s="8" t="s">
        <v>15</v>
      </c>
      <c r="B5" s="8"/>
      <c r="C5" s="8"/>
      <c r="D5" s="8"/>
      <c r="E5" s="8"/>
      <c r="F5" s="8"/>
      <c r="G5" s="8"/>
      <c r="H5" s="8">
        <v>34.200000000000003</v>
      </c>
      <c r="I5" s="8"/>
      <c r="J5" s="8"/>
      <c r="K5" s="8">
        <v>34.200000000000003</v>
      </c>
    </row>
    <row r="6" spans="1:11" ht="27" x14ac:dyDescent="0.15">
      <c r="A6" s="8" t="s">
        <v>16</v>
      </c>
      <c r="B6" s="8"/>
      <c r="C6" s="8"/>
      <c r="D6" s="8"/>
      <c r="E6" s="8"/>
      <c r="F6" s="8">
        <v>36.479999999999997</v>
      </c>
      <c r="G6" s="8"/>
      <c r="H6" s="8"/>
      <c r="I6" s="8"/>
      <c r="J6" s="8"/>
      <c r="K6" s="8">
        <v>36.479999999999997</v>
      </c>
    </row>
    <row r="7" spans="1:11" ht="27" x14ac:dyDescent="0.15">
      <c r="A7" s="8" t="s">
        <v>17</v>
      </c>
      <c r="B7" s="8"/>
      <c r="C7" s="8">
        <v>82.08</v>
      </c>
      <c r="D7" s="8"/>
      <c r="E7" s="8"/>
      <c r="F7" s="8"/>
      <c r="G7" s="8"/>
      <c r="H7" s="8"/>
      <c r="I7" s="8"/>
      <c r="J7" s="8"/>
      <c r="K7" s="8">
        <v>82.08</v>
      </c>
    </row>
    <row r="8" spans="1:11" ht="27" x14ac:dyDescent="0.15">
      <c r="A8" s="8" t="s">
        <v>18</v>
      </c>
      <c r="B8" s="8"/>
      <c r="C8" s="8">
        <v>82.08</v>
      </c>
      <c r="D8" s="8"/>
      <c r="E8" s="8">
        <v>53.05</v>
      </c>
      <c r="F8" s="8"/>
      <c r="G8" s="8"/>
      <c r="H8" s="8"/>
      <c r="I8" s="8"/>
      <c r="J8" s="8"/>
      <c r="K8" s="8">
        <v>135.13</v>
      </c>
    </row>
    <row r="9" spans="1:11" ht="27" x14ac:dyDescent="0.15">
      <c r="A9" s="8" t="s">
        <v>19</v>
      </c>
      <c r="B9" s="8"/>
      <c r="C9" s="8">
        <v>82.08</v>
      </c>
      <c r="D9" s="8">
        <v>39.520000000000003</v>
      </c>
      <c r="E9" s="8"/>
      <c r="F9" s="8"/>
      <c r="G9" s="8"/>
      <c r="H9" s="8"/>
      <c r="I9" s="8"/>
      <c r="J9" s="8"/>
      <c r="K9" s="8">
        <v>121.6</v>
      </c>
    </row>
    <row r="10" spans="1:11" ht="27" x14ac:dyDescent="0.15">
      <c r="A10" s="8" t="s">
        <v>20</v>
      </c>
      <c r="B10" s="8"/>
      <c r="C10" s="8"/>
      <c r="D10" s="8"/>
      <c r="E10" s="8"/>
      <c r="F10" s="8"/>
      <c r="G10" s="8"/>
      <c r="H10" s="8"/>
      <c r="I10" s="8"/>
      <c r="J10" s="8">
        <v>37.24</v>
      </c>
      <c r="K10" s="8">
        <v>37.24</v>
      </c>
    </row>
    <row r="11" spans="1:11" ht="27" x14ac:dyDescent="0.15">
      <c r="A11" s="8" t="s">
        <v>21</v>
      </c>
      <c r="B11" s="8">
        <v>45.45</v>
      </c>
      <c r="C11" s="8"/>
      <c r="D11" s="8"/>
      <c r="E11" s="8"/>
      <c r="F11" s="8"/>
      <c r="G11" s="8"/>
      <c r="H11" s="8"/>
      <c r="I11" s="8"/>
      <c r="J11" s="8"/>
      <c r="K11" s="8">
        <v>45.45</v>
      </c>
    </row>
    <row r="12" spans="1:11" ht="27" x14ac:dyDescent="0.15">
      <c r="A12" s="8" t="s">
        <v>22</v>
      </c>
      <c r="B12" s="8"/>
      <c r="C12" s="8"/>
      <c r="D12" s="8"/>
      <c r="E12" s="8"/>
      <c r="F12" s="8"/>
      <c r="G12" s="8"/>
      <c r="H12" s="8"/>
      <c r="I12" s="8"/>
      <c r="J12" s="8">
        <v>37.24</v>
      </c>
      <c r="K12" s="8">
        <v>37.24</v>
      </c>
    </row>
    <row r="13" spans="1:11" ht="27" x14ac:dyDescent="0.15">
      <c r="A13" s="8" t="s">
        <v>23</v>
      </c>
      <c r="B13" s="8"/>
      <c r="C13" s="8">
        <v>82.08</v>
      </c>
      <c r="D13" s="8"/>
      <c r="E13" s="8"/>
      <c r="F13" s="8"/>
      <c r="G13" s="8">
        <v>38.840000000000003</v>
      </c>
      <c r="H13" s="8"/>
      <c r="I13" s="8"/>
      <c r="J13" s="8"/>
      <c r="K13" s="8">
        <v>120.92</v>
      </c>
    </row>
    <row r="14" spans="1:11" x14ac:dyDescent="0.15">
      <c r="A14" s="8" t="s">
        <v>12</v>
      </c>
      <c r="B14" s="8">
        <v>45.45</v>
      </c>
      <c r="C14" s="8">
        <v>410.4</v>
      </c>
      <c r="D14" s="8">
        <v>39.520000000000003</v>
      </c>
      <c r="E14" s="8">
        <v>53.05</v>
      </c>
      <c r="F14" s="8">
        <v>36.479999999999997</v>
      </c>
      <c r="G14" s="8">
        <v>38.840000000000003</v>
      </c>
      <c r="H14" s="8">
        <v>34.200000000000003</v>
      </c>
      <c r="I14" s="8">
        <v>53.05</v>
      </c>
      <c r="J14" s="8">
        <v>74.48</v>
      </c>
      <c r="K14" s="8">
        <v>785.47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2022-02-19T06:24:30Z</cp:lastPrinted>
  <dcterms:created xsi:type="dcterms:W3CDTF">2022-02-19T02:09:15Z</dcterms:created>
  <dcterms:modified xsi:type="dcterms:W3CDTF">2022-02-19T06:24:30Z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F26D64CBD7934BDEB2E0515956369C19</vt:lpwstr>
  </property>
  <property fmtid="{D5CDD505-2E9C-101B-9397-08002B2CF9AE}" pid="3" name="KSOProductBuildVer">
    <vt:lpwstr>2052-11.1.0.10938</vt:lpwstr>
  </property>
</Properties>
</file>