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" i="1" l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<sst xmlns="http://schemas.openxmlformats.org/spreadsheetml/2006/main" count="195" uniqueCount="65">
  <si>
    <t>求和项:定价</t>
  </si>
  <si>
    <t>教材名称</t>
  </si>
  <si>
    <t>姓名学号</t>
  </si>
  <si>
    <t>A/管理学</t>
  </si>
  <si>
    <t>A/科学技术史(第三版)</t>
  </si>
  <si>
    <t>A/社会统计学(第2版)</t>
  </si>
  <si>
    <t>A/数值分析(第5版)</t>
  </si>
  <si>
    <t>A/最优化基础理论与方法(第2版)</t>
  </si>
  <si>
    <t>总计</t>
  </si>
  <si>
    <t>41905604宫淏元</t>
  </si>
  <si>
    <t>41905801帅博译</t>
  </si>
  <si>
    <t>41905807游翔</t>
  </si>
  <si>
    <t>41905813林益川</t>
  </si>
  <si>
    <t>41905816王任</t>
  </si>
  <si>
    <t>41905817祁霖</t>
  </si>
  <si>
    <t>41905819熊文俊</t>
  </si>
  <si>
    <t>41905820於祺淞</t>
  </si>
  <si>
    <t>41905821陶响</t>
  </si>
  <si>
    <t>41905833陈雨霏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</si>
  <si>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</si>
  <si>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</si>
  <si>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</si>
  <si>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</si>
  <si>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</si>
  <si>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</si>
  <si>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</si>
  <si>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</si>
  <si>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</si>
  <si>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</si>
  <si>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</si>
  <si>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</si>
  <si>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</si>
  <si>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</si>
  <si>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</si>
  <si>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41905833</t>
  </si>
  <si>
    <t>陈雨霏</t>
  </si>
  <si>
    <t>发放</t>
  </si>
  <si>
    <t>2019级精算学</t>
  </si>
  <si>
    <t>2022-02-17 16:48:50</t>
  </si>
  <si>
    <t>.</t>
  </si>
  <si>
    <t>高等教育出版社</t>
  </si>
  <si>
    <t>41905819</t>
  </si>
  <si>
    <t>熊文俊</t>
  </si>
  <si>
    <t>武汉大学出版社</t>
  </si>
  <si>
    <t>41905820</t>
  </si>
  <si>
    <t>於祺淞</t>
  </si>
  <si>
    <t>41905817</t>
  </si>
  <si>
    <t>祁霖</t>
  </si>
  <si>
    <t>中国人民大学出版社</t>
  </si>
  <si>
    <t>41905807</t>
  </si>
  <si>
    <t>游翔</t>
  </si>
  <si>
    <t>清华大学出版社</t>
  </si>
  <si>
    <t>41905813</t>
  </si>
  <si>
    <t>林益川</t>
  </si>
  <si>
    <t>41905821</t>
  </si>
  <si>
    <t>陶响</t>
  </si>
  <si>
    <t>41905816</t>
  </si>
  <si>
    <t>王任</t>
  </si>
  <si>
    <t>41905801</t>
  </si>
  <si>
    <t>帅博译</t>
  </si>
  <si>
    <t>41905604</t>
  </si>
  <si>
    <t>宫淏元</t>
  </si>
  <si>
    <t>王燕军等</t>
  </si>
  <si>
    <t>复旦大学出版社</t>
  </si>
  <si>
    <t>2019级精算学10576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</si>
</sst>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A/线性代数(原书第九版，史蒂文）</v>
          </cell>
          <cell r="F132">
            <v>60.04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09.705740740697" createdVersion="5" refreshedVersion="5" minRefreshableVersion="3" recordCount="14">
  <cacheSource type="worksheet">
    <worksheetSource ref="A3:P17" sheet="Sheet1"/>
  </cacheSource>
  <cacheFields count="16">
    <cacheField name="凭证号" numFmtId="0">
      <sharedItems containsSemiMixedTypes="0" containsString="0" containsNumber="1" containsInteger="1" minValue="10576" maxValue="10576" count="1">
        <n v="1057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">
        <s v="41905833"/>
        <s v="41905819"/>
        <s v="41905820"/>
        <s v="41905817"/>
        <s v="41905807"/>
        <s v="41905813"/>
        <s v="41905821"/>
        <s v="41905816"/>
        <s v="41905801"/>
        <s v="41905604"/>
      </sharedItems>
    </cacheField>
    <cacheField name="姓名" numFmtId="0">
      <sharedItems count="10">
        <s v="陈雨霏"/>
        <s v="熊文俊"/>
        <s v="於祺淞"/>
        <s v="祁霖"/>
        <s v="游翔"/>
        <s v="林益川"/>
        <s v="陶响"/>
        <s v="王任"/>
        <s v="帅博译"/>
        <s v="宫淏元"/>
      </sharedItems>
    </cacheField>
    <cacheField name="姓名学号" numFmtId="0">
      <sharedItems count="10">
        <s v="41905833陈雨霏"/>
        <s v="41905819熊文俊"/>
        <s v="41905820於祺淞"/>
        <s v="41905817祁霖"/>
        <s v="41905807游翔"/>
        <s v="41905813林益川"/>
        <s v="41905821陶响"/>
        <s v="41905816王任"/>
        <s v="41905801帅博译"/>
        <s v="41905604宫淏元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精算学"/>
      </sharedItems>
    </cacheField>
    <cacheField name="出库时间" numFmtId="49">
      <sharedItems count="1">
        <s v="2022-02-17 16:48:50"/>
      </sharedItems>
    </cacheField>
    <cacheField name="教材名称" numFmtId="49">
      <sharedItems count="5">
        <s v="A/管理学"/>
        <s v="A/科学技术史(第三版)"/>
        <s v="A/社会统计学(第2版)"/>
        <s v="A/数值分析(第5版)"/>
        <s v="A/最优化基础理论与方法(第2版)"/>
      </sharedItems>
    </cacheField>
    <cacheField name="教材作者" numFmtId="0">
      <sharedItems count="2">
        <s v="."/>
        <s v="王燕军等"/>
      </sharedItems>
    </cacheField>
    <cacheField name="版别号" numFmtId="0">
      <sharedItems count="1">
        <s v="."/>
      </sharedItems>
    </cacheField>
    <cacheField name="出版社" numFmtId="0">
      <sharedItems count="5">
        <s v="高等教育出版社"/>
        <s v="武汉大学出版社"/>
        <s v="中国人民大学出版社"/>
        <s v="清华大学出版社"/>
        <s v="复旦大学出版社"/>
      </sharedItems>
    </cacheField>
    <cacheField name="单价" numFmtId="0">
      <sharedItems containsSemiMixedTypes="0" containsString="0" containsNumber="1" minValue="29" maxValue="59.8" count="5">
        <n v="48"/>
        <n v="39"/>
        <n v="55"/>
        <n v="59.8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2.04" maxValue="45.45" count="5">
        <n v="36.479999999999997"/>
        <n v="29.64"/>
        <n v="41.8"/>
        <n v="45.45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3"/>
    <x v="3"/>
    <x v="0"/>
    <x v="3"/>
  </r>
  <r>
    <x v="0"/>
    <x v="0"/>
    <x v="0"/>
    <x v="1"/>
    <x v="1"/>
    <x v="1"/>
    <x v="0"/>
    <x v="0"/>
    <x v="0"/>
    <x v="3"/>
    <x v="0"/>
    <x v="0"/>
    <x v="3"/>
    <x v="3"/>
    <x v="0"/>
    <x v="3"/>
  </r>
  <r>
    <x v="0"/>
    <x v="0"/>
    <x v="0"/>
    <x v="5"/>
    <x v="5"/>
    <x v="5"/>
    <x v="0"/>
    <x v="0"/>
    <x v="0"/>
    <x v="3"/>
    <x v="0"/>
    <x v="0"/>
    <x v="3"/>
    <x v="3"/>
    <x v="0"/>
    <x v="3"/>
  </r>
  <r>
    <x v="0"/>
    <x v="0"/>
    <x v="0"/>
    <x v="6"/>
    <x v="6"/>
    <x v="6"/>
    <x v="0"/>
    <x v="0"/>
    <x v="0"/>
    <x v="3"/>
    <x v="0"/>
    <x v="0"/>
    <x v="3"/>
    <x v="3"/>
    <x v="0"/>
    <x v="3"/>
  </r>
  <r>
    <x v="0"/>
    <x v="0"/>
    <x v="0"/>
    <x v="3"/>
    <x v="3"/>
    <x v="3"/>
    <x v="0"/>
    <x v="0"/>
    <x v="0"/>
    <x v="3"/>
    <x v="0"/>
    <x v="0"/>
    <x v="3"/>
    <x v="3"/>
    <x v="0"/>
    <x v="3"/>
  </r>
  <r>
    <x v="0"/>
    <x v="0"/>
    <x v="0"/>
    <x v="7"/>
    <x v="7"/>
    <x v="7"/>
    <x v="0"/>
    <x v="0"/>
    <x v="0"/>
    <x v="3"/>
    <x v="0"/>
    <x v="0"/>
    <x v="3"/>
    <x v="3"/>
    <x v="0"/>
    <x v="3"/>
  </r>
  <r>
    <x v="0"/>
    <x v="0"/>
    <x v="0"/>
    <x v="8"/>
    <x v="8"/>
    <x v="8"/>
    <x v="0"/>
    <x v="0"/>
    <x v="0"/>
    <x v="3"/>
    <x v="0"/>
    <x v="0"/>
    <x v="3"/>
    <x v="3"/>
    <x v="0"/>
    <x v="3"/>
  </r>
  <r>
    <x v="0"/>
    <x v="0"/>
    <x v="0"/>
    <x v="9"/>
    <x v="9"/>
    <x v="9"/>
    <x v="0"/>
    <x v="0"/>
    <x v="0"/>
    <x v="3"/>
    <x v="0"/>
    <x v="0"/>
    <x v="3"/>
    <x v="3"/>
    <x v="0"/>
    <x v="3"/>
  </r>
  <r>
    <x v="0"/>
    <x v="0"/>
    <x v="0"/>
    <x v="2"/>
    <x v="2"/>
    <x v="2"/>
    <x v="0"/>
    <x v="0"/>
    <x v="0"/>
    <x v="3"/>
    <x v="0"/>
    <x v="0"/>
    <x v="3"/>
    <x v="3"/>
    <x v="0"/>
    <x v="3"/>
  </r>
  <r>
    <x v="0"/>
    <x v="0"/>
    <x v="0"/>
    <x v="9"/>
    <x v="9"/>
    <x v="9"/>
    <x v="0"/>
    <x v="0"/>
    <x v="0"/>
    <x v="4"/>
    <x v="1"/>
    <x v="0"/>
    <x v="4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15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11">
        <item x="9"/>
        <item x="8"/>
        <item x="4"/>
        <item x="5"/>
        <item x="7"/>
        <item x="3"/>
        <item x="1"/>
        <item x="2"/>
        <item x="6"/>
        <item x="0"/>
        <item t="default"/>
      </items>
    </pivotField>
    <pivotField compact="0" showAll="0">
      <items count="11">
        <item x="0"/>
        <item x="9"/>
        <item x="5"/>
        <item x="3"/>
        <item x="8"/>
        <item x="6"/>
        <item x="7"/>
        <item x="1"/>
        <item x="4"/>
        <item x="2"/>
        <item t="default"/>
      </items>
    </pivotField>
    <pivotField axis="axisRow" compact="0" showAll="0">
      <items count="11">
        <item x="9"/>
        <item x="8"/>
        <item x="4"/>
        <item x="5"/>
        <item x="7"/>
        <item x="3"/>
        <item x="1"/>
        <item x="2"/>
        <item x="6"/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2">
        <item x="0"/>
        <item t="default"/>
      </items>
    </pivotField>
    <pivotField compact="0" showAll="0">
      <items count="6">
        <item x="4"/>
        <item x="0"/>
        <item x="3"/>
        <item x="1"/>
        <item x="2"/>
        <item t="default"/>
      </items>
    </pivotField>
    <pivotField compact="0" showAll="0">
      <items count="6">
        <item x="4"/>
        <item x="1"/>
        <item x="0"/>
        <item x="2"/>
        <item x="3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6">
        <item x="4"/>
        <item x="1"/>
        <item x="0"/>
        <item x="2"/>
        <item x="3"/>
        <item t="default"/>
      </items>
    </pivotField>
  </pivotFields>
  <rowFields count="1">
    <field x="5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workbookViewId="0">
      <selection activeCell="A7" sqref="A3:G15"/>
    </sheetView>
  </sheetViews>
  <sheetFormatPr defaultColWidth="9" defaultRowHeight="13.5" x14ac:dyDescent="0.15"/>
  <cols>
    <col min="1" max="1" width="15.625"/>
    <col min="2" max="6" width="31"/>
    <col min="7" max="7" width="7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E5">
        <v>45.45</v>
      </c>
      <c r="F5">
        <v>22.04</v>
      </c>
      <c r="G5">
        <v>67.489999999999995</v>
      </c>
    </row>
    <row r="6" spans="1:7" x14ac:dyDescent="0.15">
      <c r="A6" t="s">
        <v>10</v>
      </c>
      <c r="E6">
        <v>45.45</v>
      </c>
      <c r="G6">
        <v>45.45</v>
      </c>
    </row>
    <row r="7" spans="1:7" x14ac:dyDescent="0.15">
      <c r="A7" t="s">
        <v>11</v>
      </c>
      <c r="E7">
        <v>45.45</v>
      </c>
      <c r="G7">
        <v>45.45</v>
      </c>
    </row>
    <row r="8" spans="1:7" x14ac:dyDescent="0.15">
      <c r="A8" t="s">
        <v>12</v>
      </c>
      <c r="E8">
        <v>45.45</v>
      </c>
      <c r="G8">
        <v>45.45</v>
      </c>
    </row>
    <row r="9" spans="1:7" x14ac:dyDescent="0.15">
      <c r="A9" t="s">
        <v>13</v>
      </c>
      <c r="E9">
        <v>45.45</v>
      </c>
      <c r="G9">
        <v>45.45</v>
      </c>
    </row>
    <row r="10" spans="1:7" x14ac:dyDescent="0.15">
      <c r="A10" t="s">
        <v>14</v>
      </c>
      <c r="D10">
        <v>41.8</v>
      </c>
      <c r="E10">
        <v>45.45</v>
      </c>
      <c r="G10">
        <v>87.25</v>
      </c>
    </row>
    <row r="11" spans="1:7" x14ac:dyDescent="0.15">
      <c r="A11" t="s">
        <v>15</v>
      </c>
      <c r="C11">
        <v>29.64</v>
      </c>
      <c r="E11">
        <v>45.45</v>
      </c>
      <c r="G11">
        <v>75.09</v>
      </c>
    </row>
    <row r="12" spans="1:7" x14ac:dyDescent="0.15">
      <c r="A12" t="s">
        <v>16</v>
      </c>
      <c r="C12">
        <v>29.64</v>
      </c>
      <c r="E12">
        <v>45.45</v>
      </c>
      <c r="G12">
        <v>75.09</v>
      </c>
    </row>
    <row r="13" spans="1:7" x14ac:dyDescent="0.15">
      <c r="A13" t="s">
        <v>17</v>
      </c>
      <c r="E13">
        <v>45.45</v>
      </c>
      <c r="G13">
        <v>45.45</v>
      </c>
    </row>
    <row r="14" spans="1:7" x14ac:dyDescent="0.15">
      <c r="A14" t="s">
        <v>18</v>
      </c>
      <c r="B14">
        <v>36.479999999999997</v>
      </c>
      <c r="G14">
        <v>36.479999999999997</v>
      </c>
    </row>
    <row r="15" spans="1:7" x14ac:dyDescent="0.15">
      <c r="A15" t="s">
        <v>8</v>
      </c>
      <c r="B15">
        <v>36.479999999999997</v>
      </c>
      <c r="C15">
        <v>59.28</v>
      </c>
      <c r="D15">
        <v>41.8</v>
      </c>
      <c r="E15">
        <v>409.05</v>
      </c>
      <c r="F15">
        <v>22.04</v>
      </c>
      <c r="G15">
        <v>568.65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"/>
  <sheetViews>
    <sheetView workbookViewId="0">
      <selection activeCell="H9" sqref="H9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1.5" customWidth="1"/>
    <col min="9" max="9" width="18.875" style="2" customWidth="1"/>
    <col min="10" max="10" width="27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19</v>
      </c>
      <c r="B3" s="4" t="s">
        <v>20</v>
      </c>
      <c r="C3" s="3" t="s">
        <v>21</v>
      </c>
      <c r="D3" s="4" t="s">
        <v>22</v>
      </c>
      <c r="E3" s="3" t="s">
        <v>23</v>
      </c>
      <c r="F3" s="3" t="s">
        <v>2</v>
      </c>
      <c r="G3" s="3" t="s">
        <v>24</v>
      </c>
      <c r="H3" s="3" t="s">
        <v>25</v>
      </c>
      <c r="I3" s="4" t="s">
        <v>26</v>
      </c>
      <c r="J3" s="4" t="s">
        <v>1</v>
      </c>
      <c r="K3" s="3" t="s">
        <v>27</v>
      </c>
      <c r="L3" s="3" t="s">
        <v>28</v>
      </c>
      <c r="M3" s="3" t="s">
        <v>29</v>
      </c>
      <c r="N3" s="3" t="s">
        <v>30</v>
      </c>
      <c r="O3" s="3" t="s">
        <v>31</v>
      </c>
      <c r="P3" t="s">
        <v>32</v>
      </c>
    </row>
    <row r="4" spans="1:16" x14ac:dyDescent="0.15">
      <c r="A4" s="5">
        <v>10576</v>
      </c>
      <c r="B4" s="6" t="s">
        <v>33</v>
      </c>
      <c r="C4" s="5">
        <v>2</v>
      </c>
      <c r="D4" s="6" t="s">
        <v>34</v>
      </c>
      <c r="E4" s="1" t="s">
        <v>35</v>
      </c>
      <c r="F4" s="1" t="str">
        <f>D4&amp;E4</f>
        <v>41905833陈雨霏</v>
      </c>
      <c r="G4" s="1" t="s">
        <v>36</v>
      </c>
      <c r="H4" s="1" t="s">
        <v>37</v>
      </c>
      <c r="I4" s="6" t="s">
        <v>38</v>
      </c>
      <c r="J4" s="6" t="s">
        <v>3</v>
      </c>
      <c r="K4" s="1" t="s">
        <v>39</v>
      </c>
      <c r="L4" s="1" t="s">
        <v>39</v>
      </c>
      <c r="M4" s="1" t="s">
        <v>40</v>
      </c>
      <c r="N4" s="5">
        <v>48</v>
      </c>
      <c r="O4" s="5">
        <v>1</v>
      </c>
      <c r="P4">
        <f>VLOOKUP(J4,[1]Sheet1!$E:$F,2,FALSE)</f>
        <v>36.479999999999997</v>
      </c>
    </row>
    <row r="5" spans="1:16" x14ac:dyDescent="0.15">
      <c r="A5" s="5">
        <v>10576</v>
      </c>
      <c r="B5" s="6" t="s">
        <v>33</v>
      </c>
      <c r="C5" s="5">
        <v>2</v>
      </c>
      <c r="D5" s="6" t="s">
        <v>41</v>
      </c>
      <c r="E5" s="1" t="s">
        <v>42</v>
      </c>
      <c r="F5" s="1" t="str">
        <f t="shared" ref="F5:F17" si="0">D5&amp;E5</f>
        <v>41905819熊文俊</v>
      </c>
      <c r="G5" s="1" t="s">
        <v>36</v>
      </c>
      <c r="H5" s="1" t="s">
        <v>37</v>
      </c>
      <c r="I5" s="6" t="s">
        <v>38</v>
      </c>
      <c r="J5" s="6" t="s">
        <v>4</v>
      </c>
      <c r="K5" s="1" t="s">
        <v>39</v>
      </c>
      <c r="L5" s="1" t="s">
        <v>39</v>
      </c>
      <c r="M5" s="1" t="s">
        <v>43</v>
      </c>
      <c r="N5" s="5">
        <v>39</v>
      </c>
      <c r="O5" s="5">
        <v>1</v>
      </c>
      <c r="P5">
        <f>VLOOKUP(J5,[1]Sheet1!$E:$F,2,FALSE)</f>
        <v>29.64</v>
      </c>
    </row>
    <row r="6" spans="1:16" x14ac:dyDescent="0.15">
      <c r="A6" s="5">
        <v>10576</v>
      </c>
      <c r="B6" s="6" t="s">
        <v>33</v>
      </c>
      <c r="C6" s="5">
        <v>2</v>
      </c>
      <c r="D6" s="6" t="s">
        <v>44</v>
      </c>
      <c r="E6" s="1" t="s">
        <v>45</v>
      </c>
      <c r="F6" s="1" t="str">
        <f t="shared" si="0"/>
        <v>41905820於祺淞</v>
      </c>
      <c r="G6" s="1" t="s">
        <v>36</v>
      </c>
      <c r="H6" s="1" t="s">
        <v>37</v>
      </c>
      <c r="I6" s="6" t="s">
        <v>38</v>
      </c>
      <c r="J6" s="6" t="s">
        <v>4</v>
      </c>
      <c r="K6" s="1" t="s">
        <v>39</v>
      </c>
      <c r="L6" s="1" t="s">
        <v>39</v>
      </c>
      <c r="M6" s="1" t="s">
        <v>43</v>
      </c>
      <c r="N6" s="5">
        <v>39</v>
      </c>
      <c r="O6" s="5">
        <v>1</v>
      </c>
      <c r="P6">
        <f>VLOOKUP(J6,[1]Sheet1!$E:$F,2,FALSE)</f>
        <v>29.64</v>
      </c>
    </row>
    <row r="7" spans="1:16" x14ac:dyDescent="0.15">
      <c r="A7" s="5">
        <v>10576</v>
      </c>
      <c r="B7" s="6" t="s">
        <v>33</v>
      </c>
      <c r="C7" s="5">
        <v>2</v>
      </c>
      <c r="D7" s="6" t="s">
        <v>46</v>
      </c>
      <c r="E7" s="1" t="s">
        <v>47</v>
      </c>
      <c r="F7" s="1" t="str">
        <f t="shared" si="0"/>
        <v>41905817祁霖</v>
      </c>
      <c r="G7" s="1" t="s">
        <v>36</v>
      </c>
      <c r="H7" s="1" t="s">
        <v>37</v>
      </c>
      <c r="I7" s="6" t="s">
        <v>38</v>
      </c>
      <c r="J7" s="6" t="s">
        <v>5</v>
      </c>
      <c r="K7" s="1" t="s">
        <v>39</v>
      </c>
      <c r="L7" s="1" t="s">
        <v>39</v>
      </c>
      <c r="M7" s="1" t="s">
        <v>48</v>
      </c>
      <c r="N7" s="5">
        <v>55</v>
      </c>
      <c r="O7" s="5">
        <v>1</v>
      </c>
      <c r="P7">
        <f>VLOOKUP(J7,[1]Sheet1!$E:$F,2,FALSE)</f>
        <v>41.8</v>
      </c>
    </row>
    <row r="8" spans="1:16" x14ac:dyDescent="0.15">
      <c r="A8" s="5">
        <v>10576</v>
      </c>
      <c r="B8" s="6" t="s">
        <v>33</v>
      </c>
      <c r="C8" s="5">
        <v>2</v>
      </c>
      <c r="D8" s="6" t="s">
        <v>49</v>
      </c>
      <c r="E8" s="1" t="s">
        <v>50</v>
      </c>
      <c r="F8" s="1" t="str">
        <f t="shared" si="0"/>
        <v>41905807游翔</v>
      </c>
      <c r="G8" s="1" t="s">
        <v>36</v>
      </c>
      <c r="H8" s="1" t="s">
        <v>37</v>
      </c>
      <c r="I8" s="6" t="s">
        <v>38</v>
      </c>
      <c r="J8" s="6" t="s">
        <v>6</v>
      </c>
      <c r="K8" s="1" t="s">
        <v>39</v>
      </c>
      <c r="L8" s="1" t="s">
        <v>39</v>
      </c>
      <c r="M8" s="1" t="s">
        <v>51</v>
      </c>
      <c r="N8" s="5">
        <v>59.8</v>
      </c>
      <c r="O8" s="5">
        <v>1</v>
      </c>
      <c r="P8">
        <f>VLOOKUP(J8,[1]Sheet1!$E:$F,2,FALSE)</f>
        <v>45.45</v>
      </c>
    </row>
    <row r="9" spans="1:16" x14ac:dyDescent="0.15">
      <c r="A9" s="5">
        <v>10576</v>
      </c>
      <c r="B9" s="6" t="s">
        <v>33</v>
      </c>
      <c r="C9" s="5">
        <v>2</v>
      </c>
      <c r="D9" s="6" t="s">
        <v>41</v>
      </c>
      <c r="E9" s="1" t="s">
        <v>42</v>
      </c>
      <c r="F9" s="1" t="str">
        <f t="shared" si="0"/>
        <v>41905819熊文俊</v>
      </c>
      <c r="G9" s="1" t="s">
        <v>36</v>
      </c>
      <c r="H9" s="1" t="s">
        <v>37</v>
      </c>
      <c r="I9" s="6" t="s">
        <v>38</v>
      </c>
      <c r="J9" s="6" t="s">
        <v>6</v>
      </c>
      <c r="K9" s="1" t="s">
        <v>39</v>
      </c>
      <c r="L9" s="1" t="s">
        <v>39</v>
      </c>
      <c r="M9" s="1" t="s">
        <v>51</v>
      </c>
      <c r="N9" s="5">
        <v>59.8</v>
      </c>
      <c r="O9" s="5">
        <v>1</v>
      </c>
      <c r="P9">
        <f>VLOOKUP(J9,[1]Sheet1!$E:$F,2,FALSE)</f>
        <v>45.45</v>
      </c>
    </row>
    <row r="10" spans="1:16" x14ac:dyDescent="0.15">
      <c r="A10" s="5">
        <v>10576</v>
      </c>
      <c r="B10" s="6" t="s">
        <v>33</v>
      </c>
      <c r="C10" s="5">
        <v>2</v>
      </c>
      <c r="D10" s="6" t="s">
        <v>52</v>
      </c>
      <c r="E10" s="1" t="s">
        <v>53</v>
      </c>
      <c r="F10" s="1" t="str">
        <f t="shared" si="0"/>
        <v>41905813林益川</v>
      </c>
      <c r="G10" s="1" t="s">
        <v>36</v>
      </c>
      <c r="H10" s="1" t="s">
        <v>37</v>
      </c>
      <c r="I10" s="6" t="s">
        <v>38</v>
      </c>
      <c r="J10" s="6" t="s">
        <v>6</v>
      </c>
      <c r="K10" s="1" t="s">
        <v>39</v>
      </c>
      <c r="L10" s="1" t="s">
        <v>39</v>
      </c>
      <c r="M10" s="1" t="s">
        <v>51</v>
      </c>
      <c r="N10" s="5">
        <v>59.8</v>
      </c>
      <c r="O10" s="5">
        <v>1</v>
      </c>
      <c r="P10">
        <f>VLOOKUP(J10,[1]Sheet1!$E:$F,2,FALSE)</f>
        <v>45.45</v>
      </c>
    </row>
    <row r="11" spans="1:16" x14ac:dyDescent="0.15">
      <c r="A11" s="5">
        <v>10576</v>
      </c>
      <c r="B11" s="6" t="s">
        <v>33</v>
      </c>
      <c r="C11" s="5">
        <v>2</v>
      </c>
      <c r="D11" s="6" t="s">
        <v>54</v>
      </c>
      <c r="E11" s="1" t="s">
        <v>55</v>
      </c>
      <c r="F11" s="1" t="str">
        <f t="shared" si="0"/>
        <v>41905821陶响</v>
      </c>
      <c r="G11" s="1" t="s">
        <v>36</v>
      </c>
      <c r="H11" s="1" t="s">
        <v>37</v>
      </c>
      <c r="I11" s="6" t="s">
        <v>38</v>
      </c>
      <c r="J11" s="6" t="s">
        <v>6</v>
      </c>
      <c r="K11" s="1" t="s">
        <v>39</v>
      </c>
      <c r="L11" s="1" t="s">
        <v>39</v>
      </c>
      <c r="M11" s="1" t="s">
        <v>51</v>
      </c>
      <c r="N11" s="5">
        <v>59.8</v>
      </c>
      <c r="O11" s="5">
        <v>1</v>
      </c>
      <c r="P11">
        <f>VLOOKUP(J11,[1]Sheet1!$E:$F,2,FALSE)</f>
        <v>45.45</v>
      </c>
    </row>
    <row r="12" spans="1:16" x14ac:dyDescent="0.15">
      <c r="A12" s="5">
        <v>10576</v>
      </c>
      <c r="B12" s="6" t="s">
        <v>33</v>
      </c>
      <c r="C12" s="5">
        <v>2</v>
      </c>
      <c r="D12" s="6" t="s">
        <v>46</v>
      </c>
      <c r="E12" s="1" t="s">
        <v>47</v>
      </c>
      <c r="F12" s="1" t="str">
        <f t="shared" si="0"/>
        <v>41905817祁霖</v>
      </c>
      <c r="G12" s="1" t="s">
        <v>36</v>
      </c>
      <c r="H12" s="1" t="s">
        <v>37</v>
      </c>
      <c r="I12" s="6" t="s">
        <v>38</v>
      </c>
      <c r="J12" s="6" t="s">
        <v>6</v>
      </c>
      <c r="K12" s="1" t="s">
        <v>39</v>
      </c>
      <c r="L12" s="1" t="s">
        <v>39</v>
      </c>
      <c r="M12" s="1" t="s">
        <v>51</v>
      </c>
      <c r="N12" s="5">
        <v>59.8</v>
      </c>
      <c r="O12" s="5">
        <v>1</v>
      </c>
      <c r="P12">
        <f>VLOOKUP(J12,[1]Sheet1!$E:$F,2,FALSE)</f>
        <v>45.45</v>
      </c>
    </row>
    <row r="13" spans="1:16" x14ac:dyDescent="0.15">
      <c r="A13" s="5">
        <v>10576</v>
      </c>
      <c r="B13" s="6" t="s">
        <v>33</v>
      </c>
      <c r="C13" s="5">
        <v>2</v>
      </c>
      <c r="D13" s="6" t="s">
        <v>56</v>
      </c>
      <c r="E13" s="1" t="s">
        <v>57</v>
      </c>
      <c r="F13" s="1" t="str">
        <f t="shared" si="0"/>
        <v>41905816王任</v>
      </c>
      <c r="G13" s="1" t="s">
        <v>36</v>
      </c>
      <c r="H13" s="1" t="s">
        <v>37</v>
      </c>
      <c r="I13" s="6" t="s">
        <v>38</v>
      </c>
      <c r="J13" s="6" t="s">
        <v>6</v>
      </c>
      <c r="K13" s="1" t="s">
        <v>39</v>
      </c>
      <c r="L13" s="1" t="s">
        <v>39</v>
      </c>
      <c r="M13" s="1" t="s">
        <v>51</v>
      </c>
      <c r="N13" s="5">
        <v>59.8</v>
      </c>
      <c r="O13" s="5">
        <v>1</v>
      </c>
      <c r="P13">
        <f>VLOOKUP(J13,[1]Sheet1!$E:$F,2,FALSE)</f>
        <v>45.45</v>
      </c>
    </row>
    <row r="14" spans="1:16" x14ac:dyDescent="0.15">
      <c r="A14" s="5">
        <v>10576</v>
      </c>
      <c r="B14" s="6" t="s">
        <v>33</v>
      </c>
      <c r="C14" s="5">
        <v>2</v>
      </c>
      <c r="D14" s="6" t="s">
        <v>58</v>
      </c>
      <c r="E14" s="1" t="s">
        <v>59</v>
      </c>
      <c r="F14" s="1" t="str">
        <f t="shared" si="0"/>
        <v>41905801帅博译</v>
      </c>
      <c r="G14" s="1" t="s">
        <v>36</v>
      </c>
      <c r="H14" s="1" t="s">
        <v>37</v>
      </c>
      <c r="I14" s="6" t="s">
        <v>38</v>
      </c>
      <c r="J14" s="6" t="s">
        <v>6</v>
      </c>
      <c r="K14" s="1" t="s">
        <v>39</v>
      </c>
      <c r="L14" s="1" t="s">
        <v>39</v>
      </c>
      <c r="M14" s="1" t="s">
        <v>51</v>
      </c>
      <c r="N14" s="5">
        <v>59.8</v>
      </c>
      <c r="O14" s="5">
        <v>1</v>
      </c>
      <c r="P14">
        <f>VLOOKUP(J14,[1]Sheet1!$E:$F,2,FALSE)</f>
        <v>45.45</v>
      </c>
    </row>
    <row r="15" spans="1:16" x14ac:dyDescent="0.15">
      <c r="A15" s="5">
        <v>10576</v>
      </c>
      <c r="B15" s="6" t="s">
        <v>33</v>
      </c>
      <c r="C15" s="5">
        <v>2</v>
      </c>
      <c r="D15" s="6" t="s">
        <v>60</v>
      </c>
      <c r="E15" s="1" t="s">
        <v>61</v>
      </c>
      <c r="F15" s="1" t="str">
        <f t="shared" si="0"/>
        <v>41905604宫淏元</v>
      </c>
      <c r="G15" s="1" t="s">
        <v>36</v>
      </c>
      <c r="H15" s="1" t="s">
        <v>37</v>
      </c>
      <c r="I15" s="6" t="s">
        <v>38</v>
      </c>
      <c r="J15" s="6" t="s">
        <v>6</v>
      </c>
      <c r="K15" s="1" t="s">
        <v>39</v>
      </c>
      <c r="L15" s="1" t="s">
        <v>39</v>
      </c>
      <c r="M15" s="1" t="s">
        <v>51</v>
      </c>
      <c r="N15" s="5">
        <v>59.8</v>
      </c>
      <c r="O15" s="5">
        <v>1</v>
      </c>
      <c r="P15">
        <f>VLOOKUP(J15,[1]Sheet1!$E:$F,2,FALSE)</f>
        <v>45.45</v>
      </c>
    </row>
    <row r="16" spans="1:16" x14ac:dyDescent="0.15">
      <c r="A16" s="5">
        <v>10576</v>
      </c>
      <c r="B16" s="6" t="s">
        <v>33</v>
      </c>
      <c r="C16" s="5">
        <v>2</v>
      </c>
      <c r="D16" s="6" t="s">
        <v>44</v>
      </c>
      <c r="E16" s="1" t="s">
        <v>45</v>
      </c>
      <c r="F16" s="1" t="str">
        <f t="shared" si="0"/>
        <v>41905820於祺淞</v>
      </c>
      <c r="G16" s="1" t="s">
        <v>36</v>
      </c>
      <c r="H16" s="1" t="s">
        <v>37</v>
      </c>
      <c r="I16" s="6" t="s">
        <v>38</v>
      </c>
      <c r="J16" s="6" t="s">
        <v>6</v>
      </c>
      <c r="K16" s="1" t="s">
        <v>39</v>
      </c>
      <c r="L16" s="1" t="s">
        <v>39</v>
      </c>
      <c r="M16" s="1" t="s">
        <v>51</v>
      </c>
      <c r="N16" s="5">
        <v>59.8</v>
      </c>
      <c r="O16" s="5">
        <v>1</v>
      </c>
      <c r="P16">
        <f>VLOOKUP(J16,[1]Sheet1!$E:$F,2,FALSE)</f>
        <v>45.45</v>
      </c>
    </row>
    <row r="17" spans="1:16" x14ac:dyDescent="0.15">
      <c r="A17" s="5">
        <v>10576</v>
      </c>
      <c r="B17" s="6" t="s">
        <v>33</v>
      </c>
      <c r="C17" s="5">
        <v>2</v>
      </c>
      <c r="D17" s="6" t="s">
        <v>60</v>
      </c>
      <c r="E17" s="1" t="s">
        <v>61</v>
      </c>
      <c r="F17" s="1" t="str">
        <f t="shared" si="0"/>
        <v>41905604宫淏元</v>
      </c>
      <c r="G17" s="1" t="s">
        <v>36</v>
      </c>
      <c r="H17" s="1" t="s">
        <v>37</v>
      </c>
      <c r="I17" s="6" t="s">
        <v>38</v>
      </c>
      <c r="J17" s="6" t="s">
        <v>7</v>
      </c>
      <c r="K17" s="1" t="s">
        <v>62</v>
      </c>
      <c r="L17" s="1" t="s">
        <v>39</v>
      </c>
      <c r="M17" s="1" t="s">
        <v>63</v>
      </c>
      <c r="N17" s="5">
        <v>29</v>
      </c>
      <c r="O17" s="5">
        <v>1</v>
      </c>
      <c r="P17">
        <f>VLOOKUP(J17,[1]Sheet1!$E:$F,2,FALSE)</f>
        <v>22.04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="60" zoomScaleNormal="100" workbookViewId="0">
      <selection activeCell="D4" sqref="D4"/>
    </sheetView>
  </sheetViews>
  <sheetFormatPr defaultColWidth="9" defaultRowHeight="13.5" x14ac:dyDescent="0.15"/>
  <cols>
    <col min="1" max="1" width="15.625" customWidth="1"/>
  </cols>
  <sheetData>
    <row r="1" spans="1:7" ht="27" x14ac:dyDescent="0.15">
      <c r="A1" s="7" t="s">
        <v>64</v>
      </c>
    </row>
    <row r="2" spans="1:7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</row>
    <row r="3" spans="1:7" ht="24.95" customHeight="1" x14ac:dyDescent="0.15">
      <c r="A3" s="8" t="s">
        <v>9</v>
      </c>
      <c r="B3" s="8"/>
      <c r="C3" s="8"/>
      <c r="D3" s="8"/>
      <c r="E3" s="8">
        <v>45.45</v>
      </c>
      <c r="F3" s="8">
        <v>22.04</v>
      </c>
      <c r="G3" s="8">
        <v>67.489999999999995</v>
      </c>
    </row>
    <row r="4" spans="1:7" ht="24.95" customHeight="1" x14ac:dyDescent="0.15">
      <c r="A4" s="8" t="s">
        <v>10</v>
      </c>
      <c r="B4" s="8"/>
      <c r="C4" s="8"/>
      <c r="D4" s="8"/>
      <c r="E4" s="8">
        <v>45.45</v>
      </c>
      <c r="F4" s="8"/>
      <c r="G4" s="8">
        <v>45.45</v>
      </c>
    </row>
    <row r="5" spans="1:7" ht="24.95" customHeight="1" x14ac:dyDescent="0.15">
      <c r="A5" s="8" t="s">
        <v>11</v>
      </c>
      <c r="B5" s="8"/>
      <c r="C5" s="8"/>
      <c r="D5" s="8"/>
      <c r="E5" s="8">
        <v>45.45</v>
      </c>
      <c r="F5" s="8"/>
      <c r="G5" s="8">
        <v>45.45</v>
      </c>
    </row>
    <row r="6" spans="1:7" ht="24.95" customHeight="1" x14ac:dyDescent="0.15">
      <c r="A6" s="8" t="s">
        <v>12</v>
      </c>
      <c r="B6" s="8"/>
      <c r="C6" s="8"/>
      <c r="D6" s="8"/>
      <c r="E6" s="8">
        <v>45.45</v>
      </c>
      <c r="F6" s="8"/>
      <c r="G6" s="8">
        <v>45.45</v>
      </c>
    </row>
    <row r="7" spans="1:7" ht="24.95" customHeight="1" x14ac:dyDescent="0.15">
      <c r="A7" s="8" t="s">
        <v>13</v>
      </c>
      <c r="B7" s="8"/>
      <c r="C7" s="8"/>
      <c r="D7" s="8"/>
      <c r="E7" s="8">
        <v>45.45</v>
      </c>
      <c r="F7" s="8"/>
      <c r="G7" s="8">
        <v>45.45</v>
      </c>
    </row>
    <row r="8" spans="1:7" ht="24.95" customHeight="1" x14ac:dyDescent="0.15">
      <c r="A8" s="8" t="s">
        <v>14</v>
      </c>
      <c r="B8" s="8"/>
      <c r="C8" s="8"/>
      <c r="D8" s="8">
        <v>41.8</v>
      </c>
      <c r="E8" s="8">
        <v>45.45</v>
      </c>
      <c r="F8" s="8"/>
      <c r="G8" s="8">
        <v>87.25</v>
      </c>
    </row>
    <row r="9" spans="1:7" ht="24.95" customHeight="1" x14ac:dyDescent="0.15">
      <c r="A9" s="8" t="s">
        <v>15</v>
      </c>
      <c r="B9" s="8"/>
      <c r="C9" s="8">
        <v>29.64</v>
      </c>
      <c r="D9" s="8"/>
      <c r="E9" s="8">
        <v>45.45</v>
      </c>
      <c r="F9" s="8"/>
      <c r="G9" s="8">
        <v>75.09</v>
      </c>
    </row>
    <row r="10" spans="1:7" ht="24.95" customHeight="1" x14ac:dyDescent="0.15">
      <c r="A10" s="8" t="s">
        <v>16</v>
      </c>
      <c r="B10" s="8"/>
      <c r="C10" s="8">
        <v>29.64</v>
      </c>
      <c r="D10" s="8"/>
      <c r="E10" s="8">
        <v>45.45</v>
      </c>
      <c r="F10" s="8"/>
      <c r="G10" s="8">
        <v>75.09</v>
      </c>
    </row>
    <row r="11" spans="1:7" ht="24.95" customHeight="1" x14ac:dyDescent="0.15">
      <c r="A11" s="8" t="s">
        <v>17</v>
      </c>
      <c r="B11" s="8"/>
      <c r="C11" s="8"/>
      <c r="D11" s="8"/>
      <c r="E11" s="8">
        <v>45.45</v>
      </c>
      <c r="F11" s="8"/>
      <c r="G11" s="8">
        <v>45.45</v>
      </c>
    </row>
    <row r="12" spans="1:7" ht="24.95" customHeight="1" x14ac:dyDescent="0.15">
      <c r="A12" s="8" t="s">
        <v>18</v>
      </c>
      <c r="B12" s="8">
        <v>36.479999999999997</v>
      </c>
      <c r="C12" s="8"/>
      <c r="D12" s="8"/>
      <c r="E12" s="8"/>
      <c r="F12" s="8"/>
      <c r="G12" s="8">
        <v>36.479999999999997</v>
      </c>
    </row>
    <row r="13" spans="1:7" x14ac:dyDescent="0.15">
      <c r="A13" s="8" t="s">
        <v>8</v>
      </c>
      <c r="B13" s="8">
        <v>36.479999999999997</v>
      </c>
      <c r="C13" s="8">
        <v>59.28</v>
      </c>
      <c r="D13" s="8">
        <v>41.8</v>
      </c>
      <c r="E13" s="8">
        <v>409.05</v>
      </c>
      <c r="F13" s="8">
        <v>22.04</v>
      </c>
      <c r="G13" s="8">
        <v>568.65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2022-02-19T06:11:06Z</cp:lastPrinted>
  <dcterms:created xsi:type="dcterms:W3CDTF">2022-02-17T08:50:21Z</dcterms:created>
  <dcterms:modified xsi:type="dcterms:W3CDTF">2022-02-19T06:11:07Z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9DA1EA78ED494532BCF17E73CE7AB30C</vt:lpwstr>
  </property>
  <property fmtid="{D5CDD505-2E9C-101B-9397-08002B2CF9AE}" pid="3" name="KSOProductBuildVer">
    <vt:lpwstr>2052-11.1.0.10938</vt:lpwstr>
  </property>
</Properties>
</file>