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3" i="1" l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<sst xmlns="http://schemas.openxmlformats.org/spreadsheetml/2006/main" count="157" uniqueCount="66">
  <si>
    <t>求和项:定价</t>
  </si>
  <si>
    <t>教材名称</t>
  </si>
  <si>
    <t>姓名学号</t>
  </si>
  <si>
    <t>A/对外汉语教育学引论</t>
  </si>
  <si>
    <t>A/管理学</t>
  </si>
  <si>
    <t>A/数据结构教程(JAVA语言描述)</t>
  </si>
  <si>
    <t>A/微积分(下)</t>
  </si>
  <si>
    <t>A/现代操作系统:原理与实现</t>
  </si>
  <si>
    <t>A/中西文化比较</t>
  </si>
  <si>
    <t>A/组织行为学</t>
  </si>
  <si>
    <t>A/最优化基础理论与方法(第2版)</t>
  </si>
  <si>
    <t>总计</t>
  </si>
  <si>
    <t>41805250袁逸辰</t>
  </si>
  <si>
    <t>41904159王若禹</t>
  </si>
  <si>
    <t>41908111周巳垚</t>
  </si>
  <si>
    <t>41911221李念</t>
  </si>
  <si>
    <t>41912031朱晓爱</t>
  </si>
  <si>
    <t>41916133董希恩</t>
  </si>
  <si>
    <t>41919078陈澜绮</t>
  </si>
  <si>
    <t>41919095王欣怡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</si>
  <si>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</si>
  <si>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</si>
  <si>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</si>
  <si>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</si>
  <si>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</si>
  <si>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</si>
  <si>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</si>
  <si>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</si>
  <si>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</si>
  <si>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</si>
  <si>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</si>
  <si>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</si>
  <si>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</si>
  <si>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</si>
  <si>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</si>
  <si>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41916133</t>
  </si>
  <si>
    <t>董希恩</t>
  </si>
  <si>
    <t>发放</t>
  </si>
  <si>
    <t>2019级金融学（CFA国际化实验班）</t>
  </si>
  <si>
    <t>2022-02-19 09:16:47</t>
  </si>
  <si>
    <t>刘珣</t>
  </si>
  <si>
    <t>.</t>
  </si>
  <si>
    <t>北京语言大学出版社</t>
  </si>
  <si>
    <t>41919095</t>
  </si>
  <si>
    <t>王欣怡</t>
  </si>
  <si>
    <t>高等教育出版社</t>
  </si>
  <si>
    <t>41912031</t>
  </si>
  <si>
    <t>朱晓爱</t>
  </si>
  <si>
    <t>清华大学出版社</t>
  </si>
  <si>
    <t>41904159</t>
  </si>
  <si>
    <t>王若禹</t>
  </si>
  <si>
    <t>西南财经大学出版社</t>
  </si>
  <si>
    <t>机械工业出版社</t>
  </si>
  <si>
    <t>41908111</t>
  </si>
  <si>
    <t>周巳垚</t>
  </si>
  <si>
    <t>徐行言 主编</t>
  </si>
  <si>
    <t>北京大学出版社</t>
  </si>
  <si>
    <t>41919078</t>
  </si>
  <si>
    <t>陈澜绮</t>
  </si>
  <si>
    <t>41805250</t>
  </si>
  <si>
    <t>袁逸辰</t>
  </si>
  <si>
    <t>王燕军等</t>
  </si>
  <si>
    <t>复旦大学出版社</t>
  </si>
  <si>
    <t>41911221</t>
  </si>
  <si>
    <t>李念</t>
  </si>
  <si>
    <t>2019级金融学（CFA国际化实验班）10739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</si>
</sst>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387442129599" createdVersion="5" refreshedVersion="5" minRefreshableVersion="3" recordCount="10">
  <cacheSource type="worksheet">
    <worksheetSource ref="A3:P13" sheet="Sheet1"/>
  </cacheSource>
  <cacheFields count="16">
    <cacheField name="凭证号" numFmtId="0">
      <sharedItems containsSemiMixedTypes="0" containsString="0" containsNumber="1" containsInteger="1" minValue="10739" maxValue="10739" count="1">
        <n v="10739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8">
        <s v="41916133"/>
        <s v="41919095"/>
        <s v="41912031"/>
        <s v="41904159"/>
        <s v="41908111"/>
        <s v="41919078"/>
        <s v="41805250"/>
        <s v="41911221"/>
      </sharedItems>
    </cacheField>
    <cacheField name="姓名" numFmtId="0">
      <sharedItems count="8">
        <s v="董希恩"/>
        <s v="王欣怡"/>
        <s v="朱晓爱"/>
        <s v="王若禹"/>
        <s v="周巳垚"/>
        <s v="陈澜绮"/>
        <s v="袁逸辰"/>
        <s v="李念"/>
      </sharedItems>
    </cacheField>
    <cacheField name="姓名学号" numFmtId="0">
      <sharedItems count="8">
        <s v="41916133董希恩"/>
        <s v="41919095王欣怡"/>
        <s v="41912031朱晓爱"/>
        <s v="41904159王若禹"/>
        <s v="41908111周巳垚"/>
        <s v="41919078陈澜绮"/>
        <s v="41805250袁逸辰"/>
        <s v="41911221李念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金融学（CFA国际化实验班）"/>
      </sharedItems>
    </cacheField>
    <cacheField name="出库时间" numFmtId="49">
      <sharedItems count="1">
        <s v="2022-02-19 09:16:47"/>
      </sharedItems>
    </cacheField>
    <cacheField name="教材名称" numFmtId="49">
      <sharedItems count="8">
        <s v="A/对外汉语教育学引论"/>
        <s v="A/管理学"/>
        <s v="A/数据结构教程(JAVA语言描述)"/>
        <s v="A/微积分(下)"/>
        <s v="A/现代操作系统:原理与实现"/>
        <s v="A/中西文化比较"/>
        <s v="A/组织行为学"/>
        <s v="A/最优化基础理论与方法(第2版)"/>
      </sharedItems>
    </cacheField>
    <cacheField name="教材作者" numFmtId="0">
      <sharedItems count="4">
        <s v="刘珣"/>
        <s v="."/>
        <s v="徐行言 主编"/>
        <s v="王燕军等"/>
      </sharedItems>
    </cacheField>
    <cacheField name="版别号" numFmtId="0">
      <sharedItems count="1">
        <s v="."/>
      </sharedItems>
    </cacheField>
    <cacheField name="出版社" numFmtId="0">
      <sharedItems count="7">
        <s v="北京语言大学出版社"/>
        <s v="高等教育出版社"/>
        <s v="清华大学出版社"/>
        <s v="西南财经大学出版社"/>
        <s v="机械工业出版社"/>
        <s v="北京大学出版社"/>
        <s v="复旦大学出版社"/>
      </sharedItems>
    </cacheField>
    <cacheField name="单价" numFmtId="0">
      <sharedItems containsSemiMixedTypes="0" containsString="0" containsNumber="1" minValue="23.8" maxValue="79" count="8">
        <n v="39"/>
        <n v="48"/>
        <n v="69.8"/>
        <n v="23.8"/>
        <n v="79"/>
        <n v="35"/>
        <n v="38"/>
        <n v="29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18.09" maxValue="60.04" count="8">
        <n v="29.64"/>
        <n v="36.479999999999997"/>
        <n v="53.05"/>
        <n v="18.09"/>
        <n v="60.04"/>
        <n v="26.6"/>
        <n v="28.88"/>
        <n v="22.0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1"/>
    <x v="0"/>
    <x v="1"/>
    <x v="1"/>
    <x v="0"/>
    <x v="1"/>
  </r>
  <r>
    <x v="0"/>
    <x v="0"/>
    <x v="0"/>
    <x v="2"/>
    <x v="2"/>
    <x v="2"/>
    <x v="0"/>
    <x v="0"/>
    <x v="0"/>
    <x v="2"/>
    <x v="1"/>
    <x v="0"/>
    <x v="2"/>
    <x v="2"/>
    <x v="0"/>
    <x v="2"/>
  </r>
  <r>
    <x v="0"/>
    <x v="0"/>
    <x v="0"/>
    <x v="3"/>
    <x v="3"/>
    <x v="3"/>
    <x v="0"/>
    <x v="0"/>
    <x v="0"/>
    <x v="3"/>
    <x v="1"/>
    <x v="0"/>
    <x v="3"/>
    <x v="3"/>
    <x v="0"/>
    <x v="3"/>
  </r>
  <r>
    <x v="0"/>
    <x v="0"/>
    <x v="0"/>
    <x v="2"/>
    <x v="2"/>
    <x v="2"/>
    <x v="0"/>
    <x v="0"/>
    <x v="0"/>
    <x v="4"/>
    <x v="1"/>
    <x v="0"/>
    <x v="4"/>
    <x v="4"/>
    <x v="0"/>
    <x v="4"/>
  </r>
  <r>
    <x v="0"/>
    <x v="0"/>
    <x v="0"/>
    <x v="4"/>
    <x v="4"/>
    <x v="4"/>
    <x v="0"/>
    <x v="0"/>
    <x v="0"/>
    <x v="5"/>
    <x v="2"/>
    <x v="0"/>
    <x v="5"/>
    <x v="5"/>
    <x v="0"/>
    <x v="5"/>
  </r>
  <r>
    <x v="0"/>
    <x v="0"/>
    <x v="0"/>
    <x v="5"/>
    <x v="5"/>
    <x v="5"/>
    <x v="0"/>
    <x v="0"/>
    <x v="0"/>
    <x v="5"/>
    <x v="2"/>
    <x v="0"/>
    <x v="5"/>
    <x v="5"/>
    <x v="0"/>
    <x v="5"/>
  </r>
  <r>
    <x v="0"/>
    <x v="0"/>
    <x v="0"/>
    <x v="6"/>
    <x v="6"/>
    <x v="6"/>
    <x v="0"/>
    <x v="0"/>
    <x v="0"/>
    <x v="6"/>
    <x v="1"/>
    <x v="0"/>
    <x v="1"/>
    <x v="6"/>
    <x v="0"/>
    <x v="6"/>
  </r>
  <r>
    <x v="0"/>
    <x v="0"/>
    <x v="0"/>
    <x v="1"/>
    <x v="1"/>
    <x v="1"/>
    <x v="0"/>
    <x v="0"/>
    <x v="0"/>
    <x v="7"/>
    <x v="3"/>
    <x v="0"/>
    <x v="6"/>
    <x v="7"/>
    <x v="0"/>
    <x v="7"/>
  </r>
  <r>
    <x v="0"/>
    <x v="0"/>
    <x v="0"/>
    <x v="7"/>
    <x v="7"/>
    <x v="7"/>
    <x v="0"/>
    <x v="0"/>
    <x v="0"/>
    <x v="7"/>
    <x v="3"/>
    <x v="0"/>
    <x v="6"/>
    <x v="7"/>
    <x v="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8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J13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9">
        <item x="6"/>
        <item x="3"/>
        <item x="4"/>
        <item x="7"/>
        <item x="2"/>
        <item x="0"/>
        <item x="5"/>
        <item x="1"/>
        <item t="default"/>
      </items>
    </pivotField>
    <pivotField compact="0" showAll="0"/>
    <pivotField compact="0" showAll="0"/>
    <pivotField compact="0" showAll="0"/>
    <pivotField axis="axisCol" compact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9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3"/>
  <sheetViews>
    <sheetView workbookViewId="0">
      <selection activeCell="A8" sqref="A3:J13"/>
    </sheetView>
  </sheetViews>
  <sheetFormatPr defaultColWidth="9" defaultRowHeight="13.5" x14ac:dyDescent="0.15"/>
  <cols>
    <col min="1" max="1" width="15.625"/>
    <col min="2" max="9" width="31"/>
    <col min="10" max="10" width="7.375"/>
  </cols>
  <sheetData>
    <row r="3" spans="1:10" x14ac:dyDescent="0.15">
      <c r="A3" t="s">
        <v>0</v>
      </c>
      <c r="B3" t="s">
        <v>1</v>
      </c>
    </row>
    <row r="4" spans="1:10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</row>
    <row r="5" spans="1:10" x14ac:dyDescent="0.15">
      <c r="A5" t="s">
        <v>12</v>
      </c>
      <c r="H5">
        <v>28.88</v>
      </c>
      <c r="J5">
        <v>28.88</v>
      </c>
    </row>
    <row r="6" spans="1:10" x14ac:dyDescent="0.15">
      <c r="A6" t="s">
        <v>13</v>
      </c>
      <c r="E6">
        <v>18.09</v>
      </c>
      <c r="J6">
        <v>18.09</v>
      </c>
    </row>
    <row r="7" spans="1:10" x14ac:dyDescent="0.15">
      <c r="A7" t="s">
        <v>14</v>
      </c>
      <c r="G7">
        <v>26.6</v>
      </c>
      <c r="J7">
        <v>26.6</v>
      </c>
    </row>
    <row r="8" spans="1:10" x14ac:dyDescent="0.15">
      <c r="A8" t="s">
        <v>15</v>
      </c>
      <c r="I8">
        <v>22.04</v>
      </c>
      <c r="J8">
        <v>22.04</v>
      </c>
    </row>
    <row r="9" spans="1:10" x14ac:dyDescent="0.15">
      <c r="A9" t="s">
        <v>16</v>
      </c>
      <c r="D9">
        <v>53.05</v>
      </c>
      <c r="F9">
        <v>60.04</v>
      </c>
      <c r="J9">
        <v>113.09</v>
      </c>
    </row>
    <row r="10" spans="1:10" x14ac:dyDescent="0.15">
      <c r="A10" t="s">
        <v>17</v>
      </c>
      <c r="B10">
        <v>29.64</v>
      </c>
      <c r="J10">
        <v>29.64</v>
      </c>
    </row>
    <row r="11" spans="1:10" x14ac:dyDescent="0.15">
      <c r="A11" t="s">
        <v>18</v>
      </c>
      <c r="G11">
        <v>26.6</v>
      </c>
      <c r="J11">
        <v>26.6</v>
      </c>
    </row>
    <row r="12" spans="1:10" x14ac:dyDescent="0.15">
      <c r="A12" t="s">
        <v>19</v>
      </c>
      <c r="C12">
        <v>36.479999999999997</v>
      </c>
      <c r="I12">
        <v>22.04</v>
      </c>
      <c r="J12">
        <v>58.52</v>
      </c>
    </row>
    <row r="13" spans="1:10" x14ac:dyDescent="0.15">
      <c r="A13" t="s">
        <v>11</v>
      </c>
      <c r="B13">
        <v>29.64</v>
      </c>
      <c r="C13">
        <v>36.479999999999997</v>
      </c>
      <c r="D13">
        <v>53.05</v>
      </c>
      <c r="E13">
        <v>18.09</v>
      </c>
      <c r="F13">
        <v>60.04</v>
      </c>
      <c r="G13">
        <v>53.2</v>
      </c>
      <c r="H13">
        <v>28.88</v>
      </c>
      <c r="I13">
        <v>44.08</v>
      </c>
      <c r="J13">
        <v>323.45999999999998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3"/>
  <sheetViews>
    <sheetView workbookViewId="0">
      <selection activeCell="H8" sqref="H8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8.875" customWidth="1"/>
    <col min="9" max="9" width="18.875" style="2" customWidth="1"/>
    <col min="10" max="10" width="27" style="2" customWidth="1"/>
    <col min="11" max="11" width="10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20</v>
      </c>
      <c r="B3" s="4" t="s">
        <v>21</v>
      </c>
      <c r="C3" s="3" t="s">
        <v>22</v>
      </c>
      <c r="D3" s="4" t="s">
        <v>23</v>
      </c>
      <c r="E3" s="3" t="s">
        <v>24</v>
      </c>
      <c r="F3" s="3" t="s">
        <v>2</v>
      </c>
      <c r="G3" s="3" t="s">
        <v>25</v>
      </c>
      <c r="H3" s="3" t="s">
        <v>26</v>
      </c>
      <c r="I3" s="4" t="s">
        <v>27</v>
      </c>
      <c r="J3" s="4" t="s">
        <v>1</v>
      </c>
      <c r="K3" s="3" t="s">
        <v>28</v>
      </c>
      <c r="L3" s="3" t="s">
        <v>29</v>
      </c>
      <c r="M3" s="3" t="s">
        <v>30</v>
      </c>
      <c r="N3" s="3" t="s">
        <v>31</v>
      </c>
      <c r="O3" s="3" t="s">
        <v>32</v>
      </c>
      <c r="P3" t="s">
        <v>33</v>
      </c>
    </row>
    <row r="4" spans="1:16" x14ac:dyDescent="0.15">
      <c r="A4" s="5">
        <v>10739</v>
      </c>
      <c r="B4" s="6" t="s">
        <v>34</v>
      </c>
      <c r="C4" s="5">
        <v>2</v>
      </c>
      <c r="D4" s="6" t="s">
        <v>35</v>
      </c>
      <c r="E4" s="1" t="s">
        <v>36</v>
      </c>
      <c r="F4" s="1" t="str">
        <f>D4&amp;E4</f>
        <v>41916133董希恩</v>
      </c>
      <c r="G4" s="1" t="s">
        <v>37</v>
      </c>
      <c r="H4" s="1" t="s">
        <v>38</v>
      </c>
      <c r="I4" s="6" t="s">
        <v>39</v>
      </c>
      <c r="J4" s="6" t="s">
        <v>3</v>
      </c>
      <c r="K4" s="1" t="s">
        <v>40</v>
      </c>
      <c r="L4" s="1" t="s">
        <v>41</v>
      </c>
      <c r="M4" s="1" t="s">
        <v>42</v>
      </c>
      <c r="N4" s="5">
        <v>39</v>
      </c>
      <c r="O4" s="5">
        <v>1</v>
      </c>
      <c r="P4">
        <f>VLOOKUP(J4,[1]Sheet1!$E$1:$F$65536,2,FALSE)</f>
        <v>29.64</v>
      </c>
    </row>
    <row r="5" spans="1:16" x14ac:dyDescent="0.15">
      <c r="A5" s="5">
        <v>10739</v>
      </c>
      <c r="B5" s="6" t="s">
        <v>34</v>
      </c>
      <c r="C5" s="5">
        <v>2</v>
      </c>
      <c r="D5" s="6" t="s">
        <v>43</v>
      </c>
      <c r="E5" s="1" t="s">
        <v>44</v>
      </c>
      <c r="F5" s="1" t="str">
        <f t="shared" ref="F5:F13" si="0">D5&amp;E5</f>
        <v>41919095王欣怡</v>
      </c>
      <c r="G5" s="1" t="s">
        <v>37</v>
      </c>
      <c r="H5" s="1" t="s">
        <v>38</v>
      </c>
      <c r="I5" s="6" t="s">
        <v>39</v>
      </c>
      <c r="J5" s="6" t="s">
        <v>4</v>
      </c>
      <c r="K5" s="1" t="s">
        <v>41</v>
      </c>
      <c r="L5" s="1" t="s">
        <v>41</v>
      </c>
      <c r="M5" s="1" t="s">
        <v>45</v>
      </c>
      <c r="N5" s="5">
        <v>48</v>
      </c>
      <c r="O5" s="5">
        <v>1</v>
      </c>
      <c r="P5">
        <f>VLOOKUP(J5,[1]Sheet1!$E$1:$F$65536,2,FALSE)</f>
        <v>36.479999999999997</v>
      </c>
    </row>
    <row r="6" spans="1:16" x14ac:dyDescent="0.15">
      <c r="A6" s="5">
        <v>10739</v>
      </c>
      <c r="B6" s="6" t="s">
        <v>34</v>
      </c>
      <c r="C6" s="5">
        <v>2</v>
      </c>
      <c r="D6" s="6" t="s">
        <v>46</v>
      </c>
      <c r="E6" s="1" t="s">
        <v>47</v>
      </c>
      <c r="F6" s="1" t="str">
        <f t="shared" si="0"/>
        <v>41912031朱晓爱</v>
      </c>
      <c r="G6" s="1" t="s">
        <v>37</v>
      </c>
      <c r="H6" s="1" t="s">
        <v>38</v>
      </c>
      <c r="I6" s="6" t="s">
        <v>39</v>
      </c>
      <c r="J6" s="6" t="s">
        <v>5</v>
      </c>
      <c r="K6" s="1" t="s">
        <v>41</v>
      </c>
      <c r="L6" s="1" t="s">
        <v>41</v>
      </c>
      <c r="M6" s="1" t="s">
        <v>48</v>
      </c>
      <c r="N6" s="5">
        <v>69.8</v>
      </c>
      <c r="O6" s="5">
        <v>1</v>
      </c>
      <c r="P6">
        <f>VLOOKUP(J6,[1]Sheet1!$E$1:$F$65536,2,FALSE)</f>
        <v>53.05</v>
      </c>
    </row>
    <row r="7" spans="1:16" x14ac:dyDescent="0.15">
      <c r="A7" s="5">
        <v>10739</v>
      </c>
      <c r="B7" s="6" t="s">
        <v>34</v>
      </c>
      <c r="C7" s="5">
        <v>2</v>
      </c>
      <c r="D7" s="6" t="s">
        <v>49</v>
      </c>
      <c r="E7" s="1" t="s">
        <v>50</v>
      </c>
      <c r="F7" s="1" t="str">
        <f t="shared" si="0"/>
        <v>41904159王若禹</v>
      </c>
      <c r="G7" s="1" t="s">
        <v>37</v>
      </c>
      <c r="H7" s="1" t="s">
        <v>38</v>
      </c>
      <c r="I7" s="6" t="s">
        <v>39</v>
      </c>
      <c r="J7" s="6" t="s">
        <v>6</v>
      </c>
      <c r="K7" s="1" t="s">
        <v>41</v>
      </c>
      <c r="L7" s="1" t="s">
        <v>41</v>
      </c>
      <c r="M7" s="1" t="s">
        <v>51</v>
      </c>
      <c r="N7" s="5">
        <v>23.8</v>
      </c>
      <c r="O7" s="5">
        <v>1</v>
      </c>
      <c r="P7">
        <f>VLOOKUP(J7,[1]Sheet1!$E$1:$F$65536,2,FALSE)</f>
        <v>18.09</v>
      </c>
    </row>
    <row r="8" spans="1:16" x14ac:dyDescent="0.15">
      <c r="A8" s="5">
        <v>10739</v>
      </c>
      <c r="B8" s="6" t="s">
        <v>34</v>
      </c>
      <c r="C8" s="5">
        <v>2</v>
      </c>
      <c r="D8" s="6" t="s">
        <v>46</v>
      </c>
      <c r="E8" s="1" t="s">
        <v>47</v>
      </c>
      <c r="F8" s="1" t="str">
        <f t="shared" si="0"/>
        <v>41912031朱晓爱</v>
      </c>
      <c r="G8" s="1" t="s">
        <v>37</v>
      </c>
      <c r="H8" s="1" t="s">
        <v>38</v>
      </c>
      <c r="I8" s="6" t="s">
        <v>39</v>
      </c>
      <c r="J8" s="6" t="s">
        <v>7</v>
      </c>
      <c r="K8" s="1" t="s">
        <v>41</v>
      </c>
      <c r="L8" s="1" t="s">
        <v>41</v>
      </c>
      <c r="M8" s="1" t="s">
        <v>52</v>
      </c>
      <c r="N8" s="5">
        <v>79</v>
      </c>
      <c r="O8" s="5">
        <v>1</v>
      </c>
      <c r="P8">
        <f>VLOOKUP(J8,[1]Sheet1!$E$1:$F$65536,2,FALSE)</f>
        <v>60.04</v>
      </c>
    </row>
    <row r="9" spans="1:16" x14ac:dyDescent="0.15">
      <c r="A9" s="5">
        <v>10739</v>
      </c>
      <c r="B9" s="6" t="s">
        <v>34</v>
      </c>
      <c r="C9" s="5">
        <v>2</v>
      </c>
      <c r="D9" s="6" t="s">
        <v>53</v>
      </c>
      <c r="E9" s="1" t="s">
        <v>54</v>
      </c>
      <c r="F9" s="1" t="str">
        <f t="shared" si="0"/>
        <v>41908111周巳垚</v>
      </c>
      <c r="G9" s="1" t="s">
        <v>37</v>
      </c>
      <c r="H9" s="1" t="s">
        <v>38</v>
      </c>
      <c r="I9" s="6" t="s">
        <v>39</v>
      </c>
      <c r="J9" s="6" t="s">
        <v>8</v>
      </c>
      <c r="K9" s="1" t="s">
        <v>55</v>
      </c>
      <c r="L9" s="1" t="s">
        <v>41</v>
      </c>
      <c r="M9" s="1" t="s">
        <v>56</v>
      </c>
      <c r="N9" s="5">
        <v>35</v>
      </c>
      <c r="O9" s="5">
        <v>1</v>
      </c>
      <c r="P9">
        <f>VLOOKUP(J9,[1]Sheet1!$E$1:$F$65536,2,FALSE)</f>
        <v>26.6</v>
      </c>
    </row>
    <row r="10" spans="1:16" x14ac:dyDescent="0.15">
      <c r="A10" s="5">
        <v>10739</v>
      </c>
      <c r="B10" s="6" t="s">
        <v>34</v>
      </c>
      <c r="C10" s="5">
        <v>2</v>
      </c>
      <c r="D10" s="6" t="s">
        <v>57</v>
      </c>
      <c r="E10" s="1" t="s">
        <v>58</v>
      </c>
      <c r="F10" s="1" t="str">
        <f t="shared" si="0"/>
        <v>41919078陈澜绮</v>
      </c>
      <c r="G10" s="1" t="s">
        <v>37</v>
      </c>
      <c r="H10" s="1" t="s">
        <v>38</v>
      </c>
      <c r="I10" s="6" t="s">
        <v>39</v>
      </c>
      <c r="J10" s="6" t="s">
        <v>8</v>
      </c>
      <c r="K10" s="1" t="s">
        <v>55</v>
      </c>
      <c r="L10" s="1" t="s">
        <v>41</v>
      </c>
      <c r="M10" s="1" t="s">
        <v>56</v>
      </c>
      <c r="N10" s="5">
        <v>35</v>
      </c>
      <c r="O10" s="5">
        <v>1</v>
      </c>
      <c r="P10">
        <f>VLOOKUP(J10,[1]Sheet1!$E$1:$F$65536,2,FALSE)</f>
        <v>26.6</v>
      </c>
    </row>
    <row r="11" spans="1:16" x14ac:dyDescent="0.15">
      <c r="A11" s="5">
        <v>10739</v>
      </c>
      <c r="B11" s="6" t="s">
        <v>34</v>
      </c>
      <c r="C11" s="5">
        <v>2</v>
      </c>
      <c r="D11" s="6" t="s">
        <v>59</v>
      </c>
      <c r="E11" s="1" t="s">
        <v>60</v>
      </c>
      <c r="F11" s="1" t="str">
        <f t="shared" si="0"/>
        <v>41805250袁逸辰</v>
      </c>
      <c r="G11" s="1" t="s">
        <v>37</v>
      </c>
      <c r="H11" s="1" t="s">
        <v>38</v>
      </c>
      <c r="I11" s="6" t="s">
        <v>39</v>
      </c>
      <c r="J11" s="6" t="s">
        <v>9</v>
      </c>
      <c r="K11" s="1" t="s">
        <v>41</v>
      </c>
      <c r="L11" s="1" t="s">
        <v>41</v>
      </c>
      <c r="M11" s="1" t="s">
        <v>45</v>
      </c>
      <c r="N11" s="5">
        <v>38</v>
      </c>
      <c r="O11" s="5">
        <v>1</v>
      </c>
      <c r="P11">
        <f>VLOOKUP(J11,[1]Sheet1!$E$1:$F$65536,2,FALSE)</f>
        <v>28.88</v>
      </c>
    </row>
    <row r="12" spans="1:16" x14ac:dyDescent="0.15">
      <c r="A12" s="5">
        <v>10739</v>
      </c>
      <c r="B12" s="6" t="s">
        <v>34</v>
      </c>
      <c r="C12" s="5">
        <v>2</v>
      </c>
      <c r="D12" s="6" t="s">
        <v>43</v>
      </c>
      <c r="E12" s="1" t="s">
        <v>44</v>
      </c>
      <c r="F12" s="1" t="str">
        <f t="shared" si="0"/>
        <v>41919095王欣怡</v>
      </c>
      <c r="G12" s="1" t="s">
        <v>37</v>
      </c>
      <c r="H12" s="1" t="s">
        <v>38</v>
      </c>
      <c r="I12" s="6" t="s">
        <v>39</v>
      </c>
      <c r="J12" s="6" t="s">
        <v>10</v>
      </c>
      <c r="K12" s="1" t="s">
        <v>61</v>
      </c>
      <c r="L12" s="1" t="s">
        <v>41</v>
      </c>
      <c r="M12" s="1" t="s">
        <v>62</v>
      </c>
      <c r="N12" s="5">
        <v>29</v>
      </c>
      <c r="O12" s="5">
        <v>1</v>
      </c>
      <c r="P12">
        <f>VLOOKUP(J12,[1]Sheet1!$E$1:$F$65536,2,FALSE)</f>
        <v>22.04</v>
      </c>
    </row>
    <row r="13" spans="1:16" x14ac:dyDescent="0.15">
      <c r="A13" s="5">
        <v>10739</v>
      </c>
      <c r="B13" s="6" t="s">
        <v>34</v>
      </c>
      <c r="C13" s="5">
        <v>2</v>
      </c>
      <c r="D13" s="6" t="s">
        <v>63</v>
      </c>
      <c r="E13" s="1" t="s">
        <v>64</v>
      </c>
      <c r="F13" s="1" t="str">
        <f t="shared" si="0"/>
        <v>41911221李念</v>
      </c>
      <c r="G13" s="1" t="s">
        <v>37</v>
      </c>
      <c r="H13" s="1" t="s">
        <v>38</v>
      </c>
      <c r="I13" s="6" t="s">
        <v>39</v>
      </c>
      <c r="J13" s="6" t="s">
        <v>10</v>
      </c>
      <c r="K13" s="1" t="s">
        <v>61</v>
      </c>
      <c r="L13" s="1" t="s">
        <v>41</v>
      </c>
      <c r="M13" s="1" t="s">
        <v>62</v>
      </c>
      <c r="N13" s="5">
        <v>29</v>
      </c>
      <c r="O13" s="5">
        <v>1</v>
      </c>
      <c r="P13">
        <f>VLOOKUP(J13,[1]Sheet1!$E$1:$F$65536,2,FALSE)</f>
        <v>22.04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view="pageBreakPreview" zoomScale="60" zoomScaleNormal="100" workbookViewId="0">
      <selection activeCell="A2" sqref="A2:J11"/>
    </sheetView>
  </sheetViews>
  <sheetFormatPr defaultColWidth="9" defaultRowHeight="13.5" x14ac:dyDescent="0.15"/>
  <sheetData>
    <row r="1" spans="1:10" ht="22.5" x14ac:dyDescent="0.15">
      <c r="A1" s="7" t="s">
        <v>65</v>
      </c>
    </row>
    <row r="2" spans="1:10" ht="54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</row>
    <row r="3" spans="1:10" ht="27" x14ac:dyDescent="0.15">
      <c r="A3" s="8" t="s">
        <v>12</v>
      </c>
      <c r="B3" s="8"/>
      <c r="C3" s="8"/>
      <c r="D3" s="8"/>
      <c r="E3" s="8"/>
      <c r="F3" s="8"/>
      <c r="G3" s="8"/>
      <c r="H3" s="8">
        <v>28.88</v>
      </c>
      <c r="I3" s="8"/>
      <c r="J3" s="8">
        <v>28.88</v>
      </c>
    </row>
    <row r="4" spans="1:10" ht="27" x14ac:dyDescent="0.15">
      <c r="A4" s="8" t="s">
        <v>13</v>
      </c>
      <c r="B4" s="8"/>
      <c r="C4" s="8"/>
      <c r="D4" s="8"/>
      <c r="E4" s="8">
        <v>18.09</v>
      </c>
      <c r="F4" s="8"/>
      <c r="G4" s="8"/>
      <c r="H4" s="8"/>
      <c r="I4" s="8"/>
      <c r="J4" s="8">
        <v>18.09</v>
      </c>
    </row>
    <row r="5" spans="1:10" ht="27" x14ac:dyDescent="0.15">
      <c r="A5" s="8" t="s">
        <v>14</v>
      </c>
      <c r="B5" s="8"/>
      <c r="C5" s="8"/>
      <c r="D5" s="8"/>
      <c r="E5" s="8"/>
      <c r="F5" s="8"/>
      <c r="G5" s="8">
        <v>26.6</v>
      </c>
      <c r="H5" s="8"/>
      <c r="I5" s="8"/>
      <c r="J5" s="8">
        <v>26.6</v>
      </c>
    </row>
    <row r="6" spans="1:10" ht="27" x14ac:dyDescent="0.15">
      <c r="A6" s="8" t="s">
        <v>15</v>
      </c>
      <c r="B6" s="8"/>
      <c r="C6" s="8"/>
      <c r="D6" s="8"/>
      <c r="E6" s="8"/>
      <c r="F6" s="8"/>
      <c r="G6" s="8"/>
      <c r="H6" s="8"/>
      <c r="I6" s="8">
        <v>22.04</v>
      </c>
      <c r="J6" s="8">
        <v>22.04</v>
      </c>
    </row>
    <row r="7" spans="1:10" ht="27" x14ac:dyDescent="0.15">
      <c r="A7" s="8" t="s">
        <v>16</v>
      </c>
      <c r="B7" s="8"/>
      <c r="C7" s="8"/>
      <c r="D7" s="8">
        <v>53.05</v>
      </c>
      <c r="E7" s="8"/>
      <c r="F7" s="8">
        <v>60.04</v>
      </c>
      <c r="G7" s="8"/>
      <c r="H7" s="8"/>
      <c r="I7" s="8"/>
      <c r="J7" s="8">
        <v>113.09</v>
      </c>
    </row>
    <row r="8" spans="1:10" ht="27" x14ac:dyDescent="0.15">
      <c r="A8" s="8" t="s">
        <v>17</v>
      </c>
      <c r="B8" s="8">
        <v>29.64</v>
      </c>
      <c r="C8" s="8"/>
      <c r="D8" s="8"/>
      <c r="E8" s="8"/>
      <c r="F8" s="8"/>
      <c r="G8" s="8"/>
      <c r="H8" s="8"/>
      <c r="I8" s="8"/>
      <c r="J8" s="8">
        <v>29.64</v>
      </c>
    </row>
    <row r="9" spans="1:10" ht="27" x14ac:dyDescent="0.15">
      <c r="A9" s="8" t="s">
        <v>18</v>
      </c>
      <c r="B9" s="8"/>
      <c r="C9" s="8"/>
      <c r="D9" s="8"/>
      <c r="E9" s="8"/>
      <c r="F9" s="8"/>
      <c r="G9" s="8">
        <v>26.6</v>
      </c>
      <c r="H9" s="8"/>
      <c r="I9" s="8"/>
      <c r="J9" s="8">
        <v>26.6</v>
      </c>
    </row>
    <row r="10" spans="1:10" ht="27" x14ac:dyDescent="0.15">
      <c r="A10" s="8" t="s">
        <v>19</v>
      </c>
      <c r="B10" s="8"/>
      <c r="C10" s="8">
        <v>36.479999999999997</v>
      </c>
      <c r="D10" s="8"/>
      <c r="E10" s="8"/>
      <c r="F10" s="8"/>
      <c r="G10" s="8"/>
      <c r="H10" s="8"/>
      <c r="I10" s="8">
        <v>22.04</v>
      </c>
      <c r="J10" s="8">
        <v>58.52</v>
      </c>
    </row>
    <row r="11" spans="1:10" x14ac:dyDescent="0.15">
      <c r="A11" s="8" t="s">
        <v>11</v>
      </c>
      <c r="B11" s="8">
        <v>29.64</v>
      </c>
      <c r="C11" s="8">
        <v>36.479999999999997</v>
      </c>
      <c r="D11" s="8">
        <v>53.05</v>
      </c>
      <c r="E11" s="8">
        <v>18.09</v>
      </c>
      <c r="F11" s="8">
        <v>60.04</v>
      </c>
      <c r="G11" s="8">
        <v>53.2</v>
      </c>
      <c r="H11" s="8">
        <v>28.88</v>
      </c>
      <c r="I11" s="8">
        <v>44.08</v>
      </c>
      <c r="J11" s="8">
        <v>323.45999999999998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2022-02-19T06:01:57Z</cp:lastPrinted>
  <dcterms:created xsi:type="dcterms:W3CDTF">2022-02-19T01:17:13Z</dcterms:created>
  <dcterms:modified xsi:type="dcterms:W3CDTF">2022-02-19T06:02:00Z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53A735047F43424184D5046C9F2E4884</vt:lpwstr>
  </property>
  <property fmtid="{D5CDD505-2E9C-101B-9397-08002B2CF9AE}" pid="3" name="KSOProductBuildVer">
    <vt:lpwstr>2052-11.1.0.10938</vt:lpwstr>
  </property>
</Properties>
</file>