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3" i="1" l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<sst xmlns="http://schemas.openxmlformats.org/spreadsheetml/2006/main" count="265" uniqueCount="79">
  <si>
    <t>求和项:定价</t>
  </si>
  <si>
    <t>教材名称</t>
  </si>
  <si>
    <t>姓名学号</t>
  </si>
  <si>
    <t>A/PYTHON自然语言处理实战:核心技术与算法</t>
  </si>
  <si>
    <t>A/概率论与数理统计教程(第3版)茆诗松.程依明.濮晓龙</t>
  </si>
  <si>
    <t>A/人工智能通识教程</t>
  </si>
  <si>
    <t>A/刑事诉讼法学(第3版)</t>
  </si>
  <si>
    <t>总计</t>
  </si>
  <si>
    <t>41903070欧柯然</t>
  </si>
  <si>
    <t>41905064王致远</t>
  </si>
  <si>
    <t>41911004罗浩文</t>
  </si>
  <si>
    <t>41911022汪思玉</t>
  </si>
  <si>
    <t>41911027彭媛笙</t>
  </si>
  <si>
    <t>41911186李易钊</t>
  </si>
  <si>
    <t>41911217陈芮喆</t>
  </si>
  <si>
    <t>41911274李菁如</t>
  </si>
  <si>
    <t>41912164邹璐洋</t>
  </si>
  <si>
    <t>41914077王亚琪</t>
  </si>
  <si>
    <t>41914115石迎港</t>
  </si>
  <si>
    <t>41914188杨光</t>
  </si>
  <si>
    <t>41914201朱玥</t>
  </si>
  <si>
    <t>41914252陈思岐</t>
  </si>
  <si>
    <t>41914255金晓奇</t>
  </si>
  <si>
    <t>41933053陈子仪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</si>
  <si>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</si>
  <si>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</si>
  <si>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</si>
  <si>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</si>
  <si>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</si>
  <si>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</si>
  <si>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</si>
  <si>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</si>
  <si>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</si>
  <si>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</si>
  <si>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</si>
  <si>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</si>
  <si>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</si>
  <si>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</si>
  <si>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</si>
  <si>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41912164</t>
  </si>
  <si>
    <t>邹璐洋</t>
  </si>
  <si>
    <t>发放</t>
  </si>
  <si>
    <t>2019级会计学（大数据实验班）</t>
  </si>
  <si>
    <t>2022-02-19 08:33:27</t>
  </si>
  <si>
    <t>.</t>
  </si>
  <si>
    <t>机械工业出版社</t>
  </si>
  <si>
    <t>41911217</t>
  </si>
  <si>
    <t>陈芮喆</t>
  </si>
  <si>
    <t>41914115</t>
  </si>
  <si>
    <t>石迎港</t>
  </si>
  <si>
    <t>41905064</t>
  </si>
  <si>
    <t>王致远</t>
  </si>
  <si>
    <t>41914188</t>
  </si>
  <si>
    <t>杨光</t>
  </si>
  <si>
    <t>41914255</t>
  </si>
  <si>
    <t>金晓奇</t>
  </si>
  <si>
    <t>41933053</t>
  </si>
  <si>
    <t>陈子仪</t>
  </si>
  <si>
    <t>高等教育出版社</t>
  </si>
  <si>
    <t>41911004</t>
  </si>
  <si>
    <t>罗浩文</t>
  </si>
  <si>
    <t>41911027</t>
  </si>
  <si>
    <t>彭媛笙</t>
  </si>
  <si>
    <t>41911022</t>
  </si>
  <si>
    <t>汪思玉</t>
  </si>
  <si>
    <t>41911186</t>
  </si>
  <si>
    <t>李易钊</t>
  </si>
  <si>
    <t>41914201</t>
  </si>
  <si>
    <t>朱玥</t>
  </si>
  <si>
    <t>清华大学出版社</t>
  </si>
  <si>
    <t>41914077</t>
  </si>
  <si>
    <t>王亚琪</t>
  </si>
  <si>
    <t>41914252</t>
  </si>
  <si>
    <t>陈思岐</t>
  </si>
  <si>
    <t>41903070</t>
  </si>
  <si>
    <t>欧柯然</t>
  </si>
  <si>
    <t>41911274</t>
  </si>
  <si>
    <t>李菁如</t>
  </si>
  <si>
    <t>2019级会计学（大数据实验班）10730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</si>
</sst>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Date="44611.357476851903" createdVersion="5" refreshedVersion="5" minRefreshableVersion="3" recordCount="20">
  <cacheSource type="worksheet">
    <worksheetSource ref="A3:P23" sheet="Sheet1"/>
  </cacheSource>
  <cacheFields count="16">
    <cacheField name="凭证号" numFmtId="0">
      <sharedItems containsSemiMixedTypes="0" containsString="0" containsNumber="1" containsInteger="1" minValue="10730" maxValue="10730" count="1">
        <n v="1073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6">
        <s v="41912164"/>
        <s v="41911217"/>
        <s v="41914115"/>
        <s v="41905064"/>
        <s v="41914188"/>
        <s v="41914255"/>
        <s v="41933053"/>
        <s v="41911004"/>
        <s v="41911027"/>
        <s v="41911022"/>
        <s v="41911186"/>
        <s v="41914201"/>
        <s v="41914077"/>
        <s v="41914252"/>
        <s v="41903070"/>
        <s v="41911274"/>
      </sharedItems>
    </cacheField>
    <cacheField name="姓名" numFmtId="0">
      <sharedItems count="16">
        <s v="邹璐洋"/>
        <s v="陈芮喆"/>
        <s v="石迎港"/>
        <s v="王致远"/>
        <s v="杨光"/>
        <s v="金晓奇"/>
        <s v="陈子仪"/>
        <s v="罗浩文"/>
        <s v="彭媛笙"/>
        <s v="汪思玉"/>
        <s v="李易钊"/>
        <s v="朱玥"/>
        <s v="王亚琪"/>
        <s v="陈思岐"/>
        <s v="欧柯然"/>
        <s v="李菁如"/>
      </sharedItems>
    </cacheField>
    <cacheField name="姓名学号" numFmtId="0">
      <sharedItems count="16">
        <s v="41912164邹璐洋"/>
        <s v="41911217陈芮喆"/>
        <s v="41914115石迎港"/>
        <s v="41905064王致远"/>
        <s v="41914188杨光"/>
        <s v="41914255金晓奇"/>
        <s v="41933053陈子仪"/>
        <s v="41911004罗浩文"/>
        <s v="41911027彭媛笙"/>
        <s v="41911022汪思玉"/>
        <s v="41911186李易钊"/>
        <s v="41914201朱玥"/>
        <s v="41914077王亚琪"/>
        <s v="41914252陈思岐"/>
        <s v="41903070欧柯然"/>
        <s v="41911274李菁如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会计学（大数据实验班）"/>
      </sharedItems>
    </cacheField>
    <cacheField name="出库时间" numFmtId="49">
      <sharedItems count="1">
        <s v="2022-02-19 08:33:27"/>
      </sharedItems>
    </cacheField>
    <cacheField name="教材名称" numFmtId="49">
      <sharedItems count="4">
        <s v="A/PYTHON自然语言处理实战:核心技术与算法"/>
        <s v="A/概率论与数理统计教程(第3版)茆诗松.程依明.濮晓龙"/>
        <s v="A/人工智能通识教程"/>
        <s v="A/刑事诉讼法学(第3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3">
        <s v="机械工业出版社"/>
        <s v="高等教育出版社"/>
        <s v="清华大学出版社"/>
      </sharedItems>
    </cacheField>
    <cacheField name="单价" numFmtId="0">
      <sharedItems containsSemiMixedTypes="0" containsString="0" containsNumber="1" minValue="49.8" maxValue="69" count="4">
        <n v="69"/>
        <n v="59"/>
        <n v="49.8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37.85" maxValue="52.44" count="4">
        <n v="52.44"/>
        <n v="44.84"/>
        <n v="37.85"/>
        <n v="41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3"/>
    <x v="0"/>
    <x v="0"/>
    <x v="1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2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7">
        <item x="14"/>
        <item x="3"/>
        <item x="7"/>
        <item x="9"/>
        <item x="8"/>
        <item x="10"/>
        <item x="1"/>
        <item x="15"/>
        <item x="0"/>
        <item x="12"/>
        <item x="2"/>
        <item x="4"/>
        <item x="11"/>
        <item x="13"/>
        <item x="5"/>
        <item x="6"/>
        <item t="default"/>
      </items>
    </pivotField>
    <pivotField compact="0" showAll="0"/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1"/>
  <sheetViews>
    <sheetView workbookViewId="0">
      <selection activeCell="A7" sqref="A3:F21"/>
    </sheetView>
  </sheetViews>
  <sheetFormatPr defaultColWidth="9" defaultRowHeight="13.5" x14ac:dyDescent="0.15"/>
  <cols>
    <col min="1" max="1" width="15.625"/>
    <col min="2" max="5" width="52"/>
    <col min="6" max="6" width="6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D5">
        <v>37.85</v>
      </c>
      <c r="F5">
        <v>37.85</v>
      </c>
    </row>
    <row r="6" spans="1:6" x14ac:dyDescent="0.15">
      <c r="A6" t="s">
        <v>9</v>
      </c>
      <c r="B6">
        <v>52.44</v>
      </c>
      <c r="F6">
        <v>52.44</v>
      </c>
    </row>
    <row r="7" spans="1:6" x14ac:dyDescent="0.15">
      <c r="A7" t="s">
        <v>10</v>
      </c>
      <c r="C7">
        <v>44.84</v>
      </c>
      <c r="F7">
        <v>44.84</v>
      </c>
    </row>
    <row r="8" spans="1:6" x14ac:dyDescent="0.15">
      <c r="A8" t="s">
        <v>11</v>
      </c>
      <c r="C8">
        <v>44.84</v>
      </c>
      <c r="F8">
        <v>44.84</v>
      </c>
    </row>
    <row r="9" spans="1:6" x14ac:dyDescent="0.15">
      <c r="A9" t="s">
        <v>12</v>
      </c>
      <c r="C9">
        <v>44.84</v>
      </c>
      <c r="F9">
        <v>44.84</v>
      </c>
    </row>
    <row r="10" spans="1:6" x14ac:dyDescent="0.15">
      <c r="A10" t="s">
        <v>13</v>
      </c>
      <c r="C10">
        <v>44.84</v>
      </c>
      <c r="F10">
        <v>44.84</v>
      </c>
    </row>
    <row r="11" spans="1:6" x14ac:dyDescent="0.15">
      <c r="A11" t="s">
        <v>14</v>
      </c>
      <c r="B11">
        <v>52.44</v>
      </c>
      <c r="F11">
        <v>52.44</v>
      </c>
    </row>
    <row r="12" spans="1:6" x14ac:dyDescent="0.15">
      <c r="A12" t="s">
        <v>15</v>
      </c>
      <c r="E12">
        <v>41.8</v>
      </c>
      <c r="F12">
        <v>41.8</v>
      </c>
    </row>
    <row r="13" spans="1:6" x14ac:dyDescent="0.15">
      <c r="A13" t="s">
        <v>16</v>
      </c>
      <c r="B13">
        <v>52.44</v>
      </c>
      <c r="C13">
        <v>44.84</v>
      </c>
      <c r="F13">
        <v>97.28</v>
      </c>
    </row>
    <row r="14" spans="1:6" x14ac:dyDescent="0.15">
      <c r="A14" t="s">
        <v>17</v>
      </c>
      <c r="D14">
        <v>37.85</v>
      </c>
      <c r="F14">
        <v>37.85</v>
      </c>
    </row>
    <row r="15" spans="1:6" x14ac:dyDescent="0.15">
      <c r="A15" t="s">
        <v>18</v>
      </c>
      <c r="B15">
        <v>52.44</v>
      </c>
      <c r="F15">
        <v>52.44</v>
      </c>
    </row>
    <row r="16" spans="1:6" x14ac:dyDescent="0.15">
      <c r="A16" t="s">
        <v>19</v>
      </c>
      <c r="B16">
        <v>52.44</v>
      </c>
      <c r="C16">
        <v>44.84</v>
      </c>
      <c r="F16">
        <v>97.28</v>
      </c>
    </row>
    <row r="17" spans="1:6" x14ac:dyDescent="0.15">
      <c r="A17" t="s">
        <v>20</v>
      </c>
      <c r="C17">
        <v>44.84</v>
      </c>
      <c r="F17">
        <v>44.84</v>
      </c>
    </row>
    <row r="18" spans="1:6" x14ac:dyDescent="0.15">
      <c r="A18" t="s">
        <v>21</v>
      </c>
      <c r="D18">
        <v>37.85</v>
      </c>
      <c r="F18">
        <v>37.85</v>
      </c>
    </row>
    <row r="19" spans="1:6" x14ac:dyDescent="0.15">
      <c r="A19" t="s">
        <v>22</v>
      </c>
      <c r="B19">
        <v>52.44</v>
      </c>
      <c r="D19">
        <v>37.85</v>
      </c>
      <c r="F19">
        <v>90.29</v>
      </c>
    </row>
    <row r="20" spans="1:6" x14ac:dyDescent="0.15">
      <c r="A20" t="s">
        <v>23</v>
      </c>
      <c r="B20">
        <v>52.44</v>
      </c>
      <c r="C20">
        <v>44.84</v>
      </c>
      <c r="F20">
        <v>97.28</v>
      </c>
    </row>
    <row r="21" spans="1:6" x14ac:dyDescent="0.15">
      <c r="A21" t="s">
        <v>7</v>
      </c>
      <c r="B21">
        <v>367.08</v>
      </c>
      <c r="C21">
        <v>358.72</v>
      </c>
      <c r="D21">
        <v>151.4</v>
      </c>
      <c r="E21">
        <v>41.8</v>
      </c>
      <c r="F21">
        <v>919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3"/>
  <sheetViews>
    <sheetView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6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24</v>
      </c>
      <c r="B3" s="4" t="s">
        <v>25</v>
      </c>
      <c r="C3" s="3" t="s">
        <v>26</v>
      </c>
      <c r="D3" s="4" t="s">
        <v>27</v>
      </c>
      <c r="E3" s="3" t="s">
        <v>28</v>
      </c>
      <c r="F3" s="3" t="s">
        <v>2</v>
      </c>
      <c r="G3" s="3" t="s">
        <v>29</v>
      </c>
      <c r="H3" s="3" t="s">
        <v>30</v>
      </c>
      <c r="I3" s="4" t="s">
        <v>31</v>
      </c>
      <c r="J3" s="4" t="s">
        <v>1</v>
      </c>
      <c r="K3" s="3" t="s">
        <v>32</v>
      </c>
      <c r="L3" s="3" t="s">
        <v>33</v>
      </c>
      <c r="M3" s="3" t="s">
        <v>34</v>
      </c>
      <c r="N3" s="3" t="s">
        <v>35</v>
      </c>
      <c r="O3" s="3" t="s">
        <v>36</v>
      </c>
      <c r="P3" t="s">
        <v>37</v>
      </c>
    </row>
    <row r="4" spans="1:16" x14ac:dyDescent="0.15">
      <c r="A4" s="5">
        <v>10730</v>
      </c>
      <c r="B4" s="6" t="s">
        <v>38</v>
      </c>
      <c r="C4" s="5">
        <v>2</v>
      </c>
      <c r="D4" s="6" t="s">
        <v>39</v>
      </c>
      <c r="E4" s="1" t="s">
        <v>40</v>
      </c>
      <c r="F4" s="1" t="str">
        <f>D4&amp;E4</f>
        <v>41912164邹璐洋</v>
      </c>
      <c r="G4" s="1" t="s">
        <v>41</v>
      </c>
      <c r="H4" s="1" t="s">
        <v>42</v>
      </c>
      <c r="I4" s="6" t="s">
        <v>43</v>
      </c>
      <c r="J4" s="6" t="s">
        <v>3</v>
      </c>
      <c r="K4" s="1" t="s">
        <v>44</v>
      </c>
      <c r="L4" s="1" t="s">
        <v>44</v>
      </c>
      <c r="M4" s="1" t="s">
        <v>45</v>
      </c>
      <c r="N4" s="5">
        <v>69</v>
      </c>
      <c r="O4" s="5">
        <v>1</v>
      </c>
      <c r="P4">
        <f>VLOOKUP(J4,[1]Sheet1!$E$1:$F$65536,2,FALSE)</f>
        <v>52.44</v>
      </c>
    </row>
    <row r="5" spans="1:16" x14ac:dyDescent="0.15">
      <c r="A5" s="5">
        <v>10730</v>
      </c>
      <c r="B5" s="6" t="s">
        <v>38</v>
      </c>
      <c r="C5" s="5">
        <v>2</v>
      </c>
      <c r="D5" s="6" t="s">
        <v>46</v>
      </c>
      <c r="E5" s="1" t="s">
        <v>47</v>
      </c>
      <c r="F5" s="1" t="str">
        <f t="shared" ref="F5:F23" si="0">D5&amp;E5</f>
        <v>41911217陈芮喆</v>
      </c>
      <c r="G5" s="1" t="s">
        <v>41</v>
      </c>
      <c r="H5" s="1" t="s">
        <v>42</v>
      </c>
      <c r="I5" s="6" t="s">
        <v>43</v>
      </c>
      <c r="J5" s="6" t="s">
        <v>3</v>
      </c>
      <c r="K5" s="1" t="s">
        <v>44</v>
      </c>
      <c r="L5" s="1" t="s">
        <v>44</v>
      </c>
      <c r="M5" s="1" t="s">
        <v>45</v>
      </c>
      <c r="N5" s="5">
        <v>69</v>
      </c>
      <c r="O5" s="5">
        <v>1</v>
      </c>
      <c r="P5">
        <f>VLOOKUP(J5,[1]Sheet1!$E$1:$F$65536,2,FALSE)</f>
        <v>52.44</v>
      </c>
    </row>
    <row r="6" spans="1:16" x14ac:dyDescent="0.15">
      <c r="A6" s="5">
        <v>10730</v>
      </c>
      <c r="B6" s="6" t="s">
        <v>38</v>
      </c>
      <c r="C6" s="5">
        <v>2</v>
      </c>
      <c r="D6" s="6" t="s">
        <v>48</v>
      </c>
      <c r="E6" s="1" t="s">
        <v>49</v>
      </c>
      <c r="F6" s="1" t="str">
        <f t="shared" si="0"/>
        <v>41914115石迎港</v>
      </c>
      <c r="G6" s="1" t="s">
        <v>41</v>
      </c>
      <c r="H6" s="1" t="s">
        <v>42</v>
      </c>
      <c r="I6" s="6" t="s">
        <v>43</v>
      </c>
      <c r="J6" s="6" t="s">
        <v>3</v>
      </c>
      <c r="K6" s="1" t="s">
        <v>44</v>
      </c>
      <c r="L6" s="1" t="s">
        <v>44</v>
      </c>
      <c r="M6" s="1" t="s">
        <v>45</v>
      </c>
      <c r="N6" s="5">
        <v>69</v>
      </c>
      <c r="O6" s="5">
        <v>1</v>
      </c>
      <c r="P6">
        <f>VLOOKUP(J6,[1]Sheet1!$E$1:$F$65536,2,FALSE)</f>
        <v>52.44</v>
      </c>
    </row>
    <row r="7" spans="1:16" x14ac:dyDescent="0.15">
      <c r="A7" s="5">
        <v>10730</v>
      </c>
      <c r="B7" s="6" t="s">
        <v>38</v>
      </c>
      <c r="C7" s="5">
        <v>2</v>
      </c>
      <c r="D7" s="6" t="s">
        <v>50</v>
      </c>
      <c r="E7" s="1" t="s">
        <v>51</v>
      </c>
      <c r="F7" s="1" t="str">
        <f t="shared" si="0"/>
        <v>41905064王致远</v>
      </c>
      <c r="G7" s="1" t="s">
        <v>41</v>
      </c>
      <c r="H7" s="1" t="s">
        <v>42</v>
      </c>
      <c r="I7" s="6" t="s">
        <v>43</v>
      </c>
      <c r="J7" s="6" t="s">
        <v>3</v>
      </c>
      <c r="K7" s="1" t="s">
        <v>44</v>
      </c>
      <c r="L7" s="1" t="s">
        <v>44</v>
      </c>
      <c r="M7" s="1" t="s">
        <v>45</v>
      </c>
      <c r="N7" s="5">
        <v>69</v>
      </c>
      <c r="O7" s="5">
        <v>1</v>
      </c>
      <c r="P7">
        <f>VLOOKUP(J7,[1]Sheet1!$E$1:$F$65536,2,FALSE)</f>
        <v>52.44</v>
      </c>
    </row>
    <row r="8" spans="1:16" x14ac:dyDescent="0.15">
      <c r="A8" s="5">
        <v>10730</v>
      </c>
      <c r="B8" s="6" t="s">
        <v>38</v>
      </c>
      <c r="C8" s="5">
        <v>2</v>
      </c>
      <c r="D8" s="6" t="s">
        <v>52</v>
      </c>
      <c r="E8" s="1" t="s">
        <v>53</v>
      </c>
      <c r="F8" s="1" t="str">
        <f t="shared" si="0"/>
        <v>41914188杨光</v>
      </c>
      <c r="G8" s="1" t="s">
        <v>41</v>
      </c>
      <c r="H8" s="1" t="s">
        <v>42</v>
      </c>
      <c r="I8" s="6" t="s">
        <v>43</v>
      </c>
      <c r="J8" s="6" t="s">
        <v>3</v>
      </c>
      <c r="K8" s="1" t="s">
        <v>44</v>
      </c>
      <c r="L8" s="1" t="s">
        <v>44</v>
      </c>
      <c r="M8" s="1" t="s">
        <v>45</v>
      </c>
      <c r="N8" s="5">
        <v>69</v>
      </c>
      <c r="O8" s="5">
        <v>1</v>
      </c>
      <c r="P8">
        <f>VLOOKUP(J8,[1]Sheet1!$E$1:$F$65536,2,FALSE)</f>
        <v>52.44</v>
      </c>
    </row>
    <row r="9" spans="1:16" x14ac:dyDescent="0.15">
      <c r="A9" s="5">
        <v>10730</v>
      </c>
      <c r="B9" s="6" t="s">
        <v>38</v>
      </c>
      <c r="C9" s="5">
        <v>2</v>
      </c>
      <c r="D9" s="6" t="s">
        <v>54</v>
      </c>
      <c r="E9" s="1" t="s">
        <v>55</v>
      </c>
      <c r="F9" s="1" t="str">
        <f t="shared" si="0"/>
        <v>41914255金晓奇</v>
      </c>
      <c r="G9" s="1" t="s">
        <v>41</v>
      </c>
      <c r="H9" s="1" t="s">
        <v>42</v>
      </c>
      <c r="I9" s="6" t="s">
        <v>43</v>
      </c>
      <c r="J9" s="6" t="s">
        <v>3</v>
      </c>
      <c r="K9" s="1" t="s">
        <v>44</v>
      </c>
      <c r="L9" s="1" t="s">
        <v>44</v>
      </c>
      <c r="M9" s="1" t="s">
        <v>45</v>
      </c>
      <c r="N9" s="5">
        <v>69</v>
      </c>
      <c r="O9" s="5">
        <v>1</v>
      </c>
      <c r="P9">
        <f>VLOOKUP(J9,[1]Sheet1!$E$1:$F$65536,2,FALSE)</f>
        <v>52.44</v>
      </c>
    </row>
    <row r="10" spans="1:16" x14ac:dyDescent="0.15">
      <c r="A10" s="5">
        <v>10730</v>
      </c>
      <c r="B10" s="6" t="s">
        <v>38</v>
      </c>
      <c r="C10" s="5">
        <v>2</v>
      </c>
      <c r="D10" s="6" t="s">
        <v>56</v>
      </c>
      <c r="E10" s="1" t="s">
        <v>57</v>
      </c>
      <c r="F10" s="1" t="str">
        <f t="shared" si="0"/>
        <v>41933053陈子仪</v>
      </c>
      <c r="G10" s="1" t="s">
        <v>41</v>
      </c>
      <c r="H10" s="1" t="s">
        <v>42</v>
      </c>
      <c r="I10" s="6" t="s">
        <v>43</v>
      </c>
      <c r="J10" s="6" t="s">
        <v>3</v>
      </c>
      <c r="K10" s="1" t="s">
        <v>44</v>
      </c>
      <c r="L10" s="1" t="s">
        <v>44</v>
      </c>
      <c r="M10" s="1" t="s">
        <v>45</v>
      </c>
      <c r="N10" s="5">
        <v>69</v>
      </c>
      <c r="O10" s="5">
        <v>1</v>
      </c>
      <c r="P10">
        <f>VLOOKUP(J10,[1]Sheet1!$E$1:$F$65536,2,FALSE)</f>
        <v>52.44</v>
      </c>
    </row>
    <row r="11" spans="1:16" x14ac:dyDescent="0.15">
      <c r="A11" s="5">
        <v>10730</v>
      </c>
      <c r="B11" s="6" t="s">
        <v>38</v>
      </c>
      <c r="C11" s="5">
        <v>2</v>
      </c>
      <c r="D11" s="6" t="s">
        <v>52</v>
      </c>
      <c r="E11" s="1" t="s">
        <v>53</v>
      </c>
      <c r="F11" s="1" t="str">
        <f t="shared" si="0"/>
        <v>41914188杨光</v>
      </c>
      <c r="G11" s="1" t="s">
        <v>41</v>
      </c>
      <c r="H11" s="1" t="s">
        <v>42</v>
      </c>
      <c r="I11" s="6" t="s">
        <v>43</v>
      </c>
      <c r="J11" s="6" t="s">
        <v>4</v>
      </c>
      <c r="K11" s="1" t="s">
        <v>44</v>
      </c>
      <c r="L11" s="1" t="s">
        <v>44</v>
      </c>
      <c r="M11" s="1" t="s">
        <v>58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10730</v>
      </c>
      <c r="B12" s="6" t="s">
        <v>38</v>
      </c>
      <c r="C12" s="5">
        <v>2</v>
      </c>
      <c r="D12" s="6" t="s">
        <v>56</v>
      </c>
      <c r="E12" s="1" t="s">
        <v>57</v>
      </c>
      <c r="F12" s="1" t="str">
        <f t="shared" si="0"/>
        <v>41933053陈子仪</v>
      </c>
      <c r="G12" s="1" t="s">
        <v>41</v>
      </c>
      <c r="H12" s="1" t="s">
        <v>42</v>
      </c>
      <c r="I12" s="6" t="s">
        <v>43</v>
      </c>
      <c r="J12" s="6" t="s">
        <v>4</v>
      </c>
      <c r="K12" s="1" t="s">
        <v>44</v>
      </c>
      <c r="L12" s="1" t="s">
        <v>44</v>
      </c>
      <c r="M12" s="1" t="s">
        <v>58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10730</v>
      </c>
      <c r="B13" s="6" t="s">
        <v>38</v>
      </c>
      <c r="C13" s="5">
        <v>2</v>
      </c>
      <c r="D13" s="6" t="s">
        <v>59</v>
      </c>
      <c r="E13" s="1" t="s">
        <v>60</v>
      </c>
      <c r="F13" s="1" t="str">
        <f t="shared" si="0"/>
        <v>41911004罗浩文</v>
      </c>
      <c r="G13" s="1" t="s">
        <v>41</v>
      </c>
      <c r="H13" s="1" t="s">
        <v>42</v>
      </c>
      <c r="I13" s="6" t="s">
        <v>43</v>
      </c>
      <c r="J13" s="6" t="s">
        <v>4</v>
      </c>
      <c r="K13" s="1" t="s">
        <v>44</v>
      </c>
      <c r="L13" s="1" t="s">
        <v>44</v>
      </c>
      <c r="M13" s="1" t="s">
        <v>58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10730</v>
      </c>
      <c r="B14" s="6" t="s">
        <v>38</v>
      </c>
      <c r="C14" s="5">
        <v>2</v>
      </c>
      <c r="D14" s="6" t="s">
        <v>39</v>
      </c>
      <c r="E14" s="1" t="s">
        <v>40</v>
      </c>
      <c r="F14" s="1" t="str">
        <f t="shared" si="0"/>
        <v>41912164邹璐洋</v>
      </c>
      <c r="G14" s="1" t="s">
        <v>41</v>
      </c>
      <c r="H14" s="1" t="s">
        <v>42</v>
      </c>
      <c r="I14" s="6" t="s">
        <v>43</v>
      </c>
      <c r="J14" s="6" t="s">
        <v>4</v>
      </c>
      <c r="K14" s="1" t="s">
        <v>44</v>
      </c>
      <c r="L14" s="1" t="s">
        <v>44</v>
      </c>
      <c r="M14" s="1" t="s">
        <v>58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10730</v>
      </c>
      <c r="B15" s="6" t="s">
        <v>38</v>
      </c>
      <c r="C15" s="5">
        <v>2</v>
      </c>
      <c r="D15" s="6" t="s">
        <v>61</v>
      </c>
      <c r="E15" s="1" t="s">
        <v>62</v>
      </c>
      <c r="F15" s="1" t="str">
        <f t="shared" si="0"/>
        <v>41911027彭媛笙</v>
      </c>
      <c r="G15" s="1" t="s">
        <v>41</v>
      </c>
      <c r="H15" s="1" t="s">
        <v>42</v>
      </c>
      <c r="I15" s="6" t="s">
        <v>43</v>
      </c>
      <c r="J15" s="6" t="s">
        <v>4</v>
      </c>
      <c r="K15" s="1" t="s">
        <v>44</v>
      </c>
      <c r="L15" s="1" t="s">
        <v>44</v>
      </c>
      <c r="M15" s="1" t="s">
        <v>58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10730</v>
      </c>
      <c r="B16" s="6" t="s">
        <v>38</v>
      </c>
      <c r="C16" s="5">
        <v>2</v>
      </c>
      <c r="D16" s="6" t="s">
        <v>63</v>
      </c>
      <c r="E16" s="1" t="s">
        <v>64</v>
      </c>
      <c r="F16" s="1" t="str">
        <f t="shared" si="0"/>
        <v>41911022汪思玉</v>
      </c>
      <c r="G16" s="1" t="s">
        <v>41</v>
      </c>
      <c r="H16" s="1" t="s">
        <v>42</v>
      </c>
      <c r="I16" s="6" t="s">
        <v>43</v>
      </c>
      <c r="J16" s="6" t="s">
        <v>4</v>
      </c>
      <c r="K16" s="1" t="s">
        <v>44</v>
      </c>
      <c r="L16" s="1" t="s">
        <v>44</v>
      </c>
      <c r="M16" s="1" t="s">
        <v>58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10730</v>
      </c>
      <c r="B17" s="6" t="s">
        <v>38</v>
      </c>
      <c r="C17" s="5">
        <v>2</v>
      </c>
      <c r="D17" s="6" t="s">
        <v>65</v>
      </c>
      <c r="E17" s="1" t="s">
        <v>66</v>
      </c>
      <c r="F17" s="1" t="str">
        <f t="shared" si="0"/>
        <v>41911186李易钊</v>
      </c>
      <c r="G17" s="1" t="s">
        <v>41</v>
      </c>
      <c r="H17" s="1" t="s">
        <v>42</v>
      </c>
      <c r="I17" s="6" t="s">
        <v>43</v>
      </c>
      <c r="J17" s="6" t="s">
        <v>4</v>
      </c>
      <c r="K17" s="1" t="s">
        <v>44</v>
      </c>
      <c r="L17" s="1" t="s">
        <v>44</v>
      </c>
      <c r="M17" s="1" t="s">
        <v>58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10730</v>
      </c>
      <c r="B18" s="6" t="s">
        <v>38</v>
      </c>
      <c r="C18" s="5">
        <v>2</v>
      </c>
      <c r="D18" s="6" t="s">
        <v>67</v>
      </c>
      <c r="E18" s="1" t="s">
        <v>68</v>
      </c>
      <c r="F18" s="1" t="str">
        <f t="shared" si="0"/>
        <v>41914201朱玥</v>
      </c>
      <c r="G18" s="1" t="s">
        <v>41</v>
      </c>
      <c r="H18" s="1" t="s">
        <v>42</v>
      </c>
      <c r="I18" s="6" t="s">
        <v>43</v>
      </c>
      <c r="J18" s="6" t="s">
        <v>4</v>
      </c>
      <c r="K18" s="1" t="s">
        <v>44</v>
      </c>
      <c r="L18" s="1" t="s">
        <v>44</v>
      </c>
      <c r="M18" s="1" t="s">
        <v>58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10730</v>
      </c>
      <c r="B19" s="6" t="s">
        <v>38</v>
      </c>
      <c r="C19" s="5">
        <v>2</v>
      </c>
      <c r="D19" s="6" t="s">
        <v>54</v>
      </c>
      <c r="E19" s="1" t="s">
        <v>55</v>
      </c>
      <c r="F19" s="1" t="str">
        <f t="shared" si="0"/>
        <v>41914255金晓奇</v>
      </c>
      <c r="G19" s="1" t="s">
        <v>41</v>
      </c>
      <c r="H19" s="1" t="s">
        <v>42</v>
      </c>
      <c r="I19" s="6" t="s">
        <v>43</v>
      </c>
      <c r="J19" s="6" t="s">
        <v>5</v>
      </c>
      <c r="K19" s="1" t="s">
        <v>44</v>
      </c>
      <c r="L19" s="1" t="s">
        <v>44</v>
      </c>
      <c r="M19" s="1" t="s">
        <v>69</v>
      </c>
      <c r="N19" s="5">
        <v>49.8</v>
      </c>
      <c r="O19" s="5">
        <v>1</v>
      </c>
      <c r="P19">
        <f>VLOOKUP(J19,[1]Sheet1!$E$1:$F$65536,2,FALSE)</f>
        <v>37.85</v>
      </c>
    </row>
    <row r="20" spans="1:16" x14ac:dyDescent="0.15">
      <c r="A20" s="5">
        <v>10730</v>
      </c>
      <c r="B20" s="6" t="s">
        <v>38</v>
      </c>
      <c r="C20" s="5">
        <v>2</v>
      </c>
      <c r="D20" s="6" t="s">
        <v>70</v>
      </c>
      <c r="E20" s="1" t="s">
        <v>71</v>
      </c>
      <c r="F20" s="1" t="str">
        <f t="shared" si="0"/>
        <v>41914077王亚琪</v>
      </c>
      <c r="G20" s="1" t="s">
        <v>41</v>
      </c>
      <c r="H20" s="1" t="s">
        <v>42</v>
      </c>
      <c r="I20" s="6" t="s">
        <v>43</v>
      </c>
      <c r="J20" s="6" t="s">
        <v>5</v>
      </c>
      <c r="K20" s="1" t="s">
        <v>44</v>
      </c>
      <c r="L20" s="1" t="s">
        <v>44</v>
      </c>
      <c r="M20" s="1" t="s">
        <v>69</v>
      </c>
      <c r="N20" s="5">
        <v>49.8</v>
      </c>
      <c r="O20" s="5">
        <v>1</v>
      </c>
      <c r="P20">
        <f>VLOOKUP(J20,[1]Sheet1!$E$1:$F$65536,2,FALSE)</f>
        <v>37.85</v>
      </c>
    </row>
    <row r="21" spans="1:16" x14ac:dyDescent="0.15">
      <c r="A21" s="5">
        <v>10730</v>
      </c>
      <c r="B21" s="6" t="s">
        <v>38</v>
      </c>
      <c r="C21" s="5">
        <v>2</v>
      </c>
      <c r="D21" s="6" t="s">
        <v>72</v>
      </c>
      <c r="E21" s="1" t="s">
        <v>73</v>
      </c>
      <c r="F21" s="1" t="str">
        <f t="shared" si="0"/>
        <v>41914252陈思岐</v>
      </c>
      <c r="G21" s="1" t="s">
        <v>41</v>
      </c>
      <c r="H21" s="1" t="s">
        <v>42</v>
      </c>
      <c r="I21" s="6" t="s">
        <v>43</v>
      </c>
      <c r="J21" s="6" t="s">
        <v>5</v>
      </c>
      <c r="K21" s="1" t="s">
        <v>44</v>
      </c>
      <c r="L21" s="1" t="s">
        <v>44</v>
      </c>
      <c r="M21" s="1" t="s">
        <v>69</v>
      </c>
      <c r="N21" s="5">
        <v>49.8</v>
      </c>
      <c r="O21" s="5">
        <v>1</v>
      </c>
      <c r="P21">
        <f>VLOOKUP(J21,[1]Sheet1!$E$1:$F$65536,2,FALSE)</f>
        <v>37.85</v>
      </c>
    </row>
    <row r="22" spans="1:16" x14ac:dyDescent="0.15">
      <c r="A22" s="5">
        <v>10730</v>
      </c>
      <c r="B22" s="6" t="s">
        <v>38</v>
      </c>
      <c r="C22" s="5">
        <v>2</v>
      </c>
      <c r="D22" s="6" t="s">
        <v>74</v>
      </c>
      <c r="E22" s="1" t="s">
        <v>75</v>
      </c>
      <c r="F22" s="1" t="str">
        <f t="shared" si="0"/>
        <v>41903070欧柯然</v>
      </c>
      <c r="G22" s="1" t="s">
        <v>41</v>
      </c>
      <c r="H22" s="1" t="s">
        <v>42</v>
      </c>
      <c r="I22" s="6" t="s">
        <v>43</v>
      </c>
      <c r="J22" s="6" t="s">
        <v>5</v>
      </c>
      <c r="K22" s="1" t="s">
        <v>44</v>
      </c>
      <c r="L22" s="1" t="s">
        <v>44</v>
      </c>
      <c r="M22" s="1" t="s">
        <v>69</v>
      </c>
      <c r="N22" s="5">
        <v>49.8</v>
      </c>
      <c r="O22" s="5">
        <v>1</v>
      </c>
      <c r="P22">
        <f>VLOOKUP(J22,[1]Sheet1!$E$1:$F$65536,2,FALSE)</f>
        <v>37.85</v>
      </c>
    </row>
    <row r="23" spans="1:16" x14ac:dyDescent="0.15">
      <c r="A23" s="5">
        <v>10730</v>
      </c>
      <c r="B23" s="6" t="s">
        <v>38</v>
      </c>
      <c r="C23" s="5">
        <v>2</v>
      </c>
      <c r="D23" s="6" t="s">
        <v>76</v>
      </c>
      <c r="E23" s="1" t="s">
        <v>77</v>
      </c>
      <c r="F23" s="1" t="str">
        <f t="shared" si="0"/>
        <v>41911274李菁如</v>
      </c>
      <c r="G23" s="1" t="s">
        <v>41</v>
      </c>
      <c r="H23" s="1" t="s">
        <v>42</v>
      </c>
      <c r="I23" s="6" t="s">
        <v>43</v>
      </c>
      <c r="J23" s="6" t="s">
        <v>6</v>
      </c>
      <c r="K23" s="1" t="s">
        <v>44</v>
      </c>
      <c r="L23" s="1" t="s">
        <v>44</v>
      </c>
      <c r="M23" s="1" t="s">
        <v>58</v>
      </c>
      <c r="N23" s="5">
        <v>55</v>
      </c>
      <c r="O23" s="5">
        <v>1</v>
      </c>
      <c r="P23">
        <f>VLOOKUP(J23,[1]Sheet1!$E$1:$F$65536,2,FALSE)</f>
        <v>41.8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view="pageBreakPreview" zoomScale="60" zoomScaleNormal="100" workbookViewId="0">
      <selection activeCell="E3" sqref="E3"/>
    </sheetView>
  </sheetViews>
  <sheetFormatPr defaultColWidth="9" defaultRowHeight="13.5" x14ac:dyDescent="0.15"/>
  <cols>
    <col min="2" max="3" width="17" customWidth="1"/>
    <col min="4" max="6" width="13" customWidth="1"/>
  </cols>
  <sheetData>
    <row r="1" spans="1:6" ht="22.5" x14ac:dyDescent="0.15">
      <c r="A1" s="7" t="s">
        <v>78</v>
      </c>
    </row>
    <row r="2" spans="1:6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</row>
    <row r="3" spans="1:6" ht="27" x14ac:dyDescent="0.15">
      <c r="A3" s="8" t="s">
        <v>8</v>
      </c>
      <c r="B3" s="8"/>
      <c r="C3" s="8"/>
      <c r="D3" s="8">
        <v>37.85</v>
      </c>
      <c r="E3" s="8"/>
      <c r="F3" s="8">
        <v>37.85</v>
      </c>
    </row>
    <row r="4" spans="1:6" ht="27" x14ac:dyDescent="0.15">
      <c r="A4" s="8" t="s">
        <v>9</v>
      </c>
      <c r="B4" s="8">
        <v>52.44</v>
      </c>
      <c r="C4" s="8"/>
      <c r="D4" s="8"/>
      <c r="E4" s="8"/>
      <c r="F4" s="8">
        <v>52.44</v>
      </c>
    </row>
    <row r="5" spans="1:6" ht="27" x14ac:dyDescent="0.15">
      <c r="A5" s="8" t="s">
        <v>10</v>
      </c>
      <c r="B5" s="8"/>
      <c r="C5" s="8">
        <v>44.84</v>
      </c>
      <c r="D5" s="8"/>
      <c r="E5" s="8"/>
      <c r="F5" s="8">
        <v>44.84</v>
      </c>
    </row>
    <row r="6" spans="1:6" ht="27" x14ac:dyDescent="0.15">
      <c r="A6" s="8" t="s">
        <v>11</v>
      </c>
      <c r="B6" s="8"/>
      <c r="C6" s="8">
        <v>44.84</v>
      </c>
      <c r="D6" s="8"/>
      <c r="E6" s="8"/>
      <c r="F6" s="8">
        <v>44.84</v>
      </c>
    </row>
    <row r="7" spans="1:6" ht="27" x14ac:dyDescent="0.15">
      <c r="A7" s="8" t="s">
        <v>12</v>
      </c>
      <c r="B7" s="8"/>
      <c r="C7" s="8">
        <v>44.84</v>
      </c>
      <c r="D7" s="8"/>
      <c r="E7" s="8"/>
      <c r="F7" s="8">
        <v>44.84</v>
      </c>
    </row>
    <row r="8" spans="1:6" ht="27" x14ac:dyDescent="0.15">
      <c r="A8" s="8" t="s">
        <v>13</v>
      </c>
      <c r="B8" s="8"/>
      <c r="C8" s="8">
        <v>44.84</v>
      </c>
      <c r="D8" s="8"/>
      <c r="E8" s="8"/>
      <c r="F8" s="8">
        <v>44.84</v>
      </c>
    </row>
    <row r="9" spans="1:6" ht="27" x14ac:dyDescent="0.15">
      <c r="A9" s="8" t="s">
        <v>14</v>
      </c>
      <c r="B9" s="8">
        <v>52.44</v>
      </c>
      <c r="C9" s="8"/>
      <c r="D9" s="8"/>
      <c r="E9" s="8"/>
      <c r="F9" s="8">
        <v>52.44</v>
      </c>
    </row>
    <row r="10" spans="1:6" ht="27" x14ac:dyDescent="0.15">
      <c r="A10" s="8" t="s">
        <v>15</v>
      </c>
      <c r="B10" s="8"/>
      <c r="C10" s="8"/>
      <c r="D10" s="8"/>
      <c r="E10" s="8">
        <v>41.8</v>
      </c>
      <c r="F10" s="8">
        <v>41.8</v>
      </c>
    </row>
    <row r="11" spans="1:6" ht="27" x14ac:dyDescent="0.15">
      <c r="A11" s="8" t="s">
        <v>16</v>
      </c>
      <c r="B11" s="8">
        <v>52.44</v>
      </c>
      <c r="C11" s="8">
        <v>44.84</v>
      </c>
      <c r="D11" s="8"/>
      <c r="E11" s="8"/>
      <c r="F11" s="8">
        <v>97.28</v>
      </c>
    </row>
    <row r="12" spans="1:6" ht="27" x14ac:dyDescent="0.15">
      <c r="A12" s="8" t="s">
        <v>17</v>
      </c>
      <c r="B12" s="8"/>
      <c r="C12" s="8"/>
      <c r="D12" s="8">
        <v>37.85</v>
      </c>
      <c r="E12" s="8"/>
      <c r="F12" s="8">
        <v>37.85</v>
      </c>
    </row>
    <row r="13" spans="1:6" ht="27" x14ac:dyDescent="0.15">
      <c r="A13" s="8" t="s">
        <v>18</v>
      </c>
      <c r="B13" s="8">
        <v>52.44</v>
      </c>
      <c r="C13" s="8"/>
      <c r="D13" s="8"/>
      <c r="E13" s="8"/>
      <c r="F13" s="8">
        <v>52.44</v>
      </c>
    </row>
    <row r="14" spans="1:6" ht="27" x14ac:dyDescent="0.15">
      <c r="A14" s="8" t="s">
        <v>19</v>
      </c>
      <c r="B14" s="8">
        <v>52.44</v>
      </c>
      <c r="C14" s="8">
        <v>44.84</v>
      </c>
      <c r="D14" s="8"/>
      <c r="E14" s="8"/>
      <c r="F14" s="8">
        <v>97.28</v>
      </c>
    </row>
    <row r="15" spans="1:6" ht="27" x14ac:dyDescent="0.15">
      <c r="A15" s="8" t="s">
        <v>20</v>
      </c>
      <c r="B15" s="8"/>
      <c r="C15" s="8">
        <v>44.84</v>
      </c>
      <c r="D15" s="8"/>
      <c r="E15" s="8"/>
      <c r="F15" s="8">
        <v>44.84</v>
      </c>
    </row>
    <row r="16" spans="1:6" ht="27" x14ac:dyDescent="0.15">
      <c r="A16" s="8" t="s">
        <v>21</v>
      </c>
      <c r="B16" s="8"/>
      <c r="C16" s="8"/>
      <c r="D16" s="8">
        <v>37.85</v>
      </c>
      <c r="E16" s="8"/>
      <c r="F16" s="8">
        <v>37.85</v>
      </c>
    </row>
    <row r="17" spans="1:6" ht="27" x14ac:dyDescent="0.15">
      <c r="A17" s="8" t="s">
        <v>22</v>
      </c>
      <c r="B17" s="8">
        <v>52.44</v>
      </c>
      <c r="C17" s="8"/>
      <c r="D17" s="8">
        <v>37.85</v>
      </c>
      <c r="E17" s="8"/>
      <c r="F17" s="8">
        <v>90.29</v>
      </c>
    </row>
    <row r="18" spans="1:6" ht="27" x14ac:dyDescent="0.15">
      <c r="A18" s="8" t="s">
        <v>23</v>
      </c>
      <c r="B18" s="8">
        <v>52.44</v>
      </c>
      <c r="C18" s="8">
        <v>44.84</v>
      </c>
      <c r="D18" s="8"/>
      <c r="E18" s="8"/>
      <c r="F18" s="8">
        <v>97.28</v>
      </c>
    </row>
    <row r="19" spans="1:6" x14ac:dyDescent="0.15">
      <c r="A19" s="8" t="s">
        <v>7</v>
      </c>
      <c r="B19" s="8">
        <v>367.08</v>
      </c>
      <c r="C19" s="8">
        <v>358.72</v>
      </c>
      <c r="D19" s="8">
        <v>151.4</v>
      </c>
      <c r="E19" s="8">
        <v>41.8</v>
      </c>
      <c r="F19" s="8">
        <v>919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2022-02-19T05:52:44Z</cp:lastPrinted>
  <dcterms:created xsi:type="dcterms:W3CDTF">2022-02-19T00:33:56Z</dcterms:created>
  <dcterms:modified xsi:type="dcterms:W3CDTF">2022-02-19T05:52:45Z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60F5BC4A061E496295D173D35EE15CD7</vt:lpwstr>
  </property>
  <property fmtid="{D5CDD505-2E9C-101B-9397-08002B2CF9AE}" pid="3" name="KSOProductBuildVer">
    <vt:lpwstr>2052-11.1.0.10938</vt:lpwstr>
  </property>
</Properties>
</file>