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13" i="1" l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<sst xmlns="http://schemas.openxmlformats.org/spreadsheetml/2006/main" count="159" uniqueCount="66">
  <si>
    <t>求和项:定价</t>
  </si>
  <si>
    <t>教材名称</t>
  </si>
  <si>
    <t>姓名学号</t>
  </si>
  <si>
    <t>A/发展经济学(马工程）</t>
  </si>
  <si>
    <t>A/人工智能通识教程</t>
  </si>
  <si>
    <t>A/税法 2021注册会计师考试教材</t>
  </si>
  <si>
    <t>A/刑事诉讼法学(第3版)</t>
  </si>
  <si>
    <t>A/艺术学概论</t>
  </si>
  <si>
    <t>A/中西文化比较</t>
  </si>
  <si>
    <t>A/组织行为学</t>
  </si>
  <si>
    <t>总计</t>
  </si>
  <si>
    <t>41904533张诗奇</t>
  </si>
  <si>
    <t>41904556周识帆</t>
  </si>
  <si>
    <t>41904558胡家华</t>
  </si>
  <si>
    <t>41904562汤屹达</t>
  </si>
  <si>
    <t>41904583方伟涵</t>
  </si>
  <si>
    <t>41904597戴诗淇</t>
  </si>
  <si>
    <t>41904601郑祎丹</t>
  </si>
  <si>
    <t>41904613郑毅桓</t>
  </si>
  <si>
    <t>41904620李智超</t>
  </si>
  <si>
    <t>41904621胡然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</si>
  <si>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</si>
  <si>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</si>
  <si>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</si>
  <si>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</si>
  <si>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</si>
  <si>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</si>
  <si>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</si>
  <si>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</si>
  <si>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</si>
  <si>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</si>
  <si>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</si>
  <si>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</si>
  <si>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</si>
  <si>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</si>
  <si>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</si>
  <si>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41904583</t>
  </si>
  <si>
    <t>方伟涵</t>
  </si>
  <si>
    <t>发放</t>
  </si>
  <si>
    <t>2019级金融学（双语实验班）</t>
  </si>
  <si>
    <t>2022-02-19 09:21:20</t>
  </si>
  <si>
    <t>.</t>
  </si>
  <si>
    <t>高等教育出版社</t>
  </si>
  <si>
    <t>41904613</t>
  </si>
  <si>
    <t>郑毅桓</t>
  </si>
  <si>
    <t>清华大学出版社</t>
  </si>
  <si>
    <t>41904556</t>
  </si>
  <si>
    <t>周识帆</t>
  </si>
  <si>
    <t>41904620</t>
  </si>
  <si>
    <t>李智超</t>
  </si>
  <si>
    <t>41904558</t>
  </si>
  <si>
    <t>胡家华</t>
  </si>
  <si>
    <t>中国财政经济出版社</t>
  </si>
  <si>
    <t>41904562</t>
  </si>
  <si>
    <t>汤屹达</t>
  </si>
  <si>
    <t>41904597</t>
  </si>
  <si>
    <t>戴诗淇</t>
  </si>
  <si>
    <t>41904621</t>
  </si>
  <si>
    <t>胡然</t>
  </si>
  <si>
    <t>徐行言 主编</t>
  </si>
  <si>
    <t>北京大学出版社</t>
  </si>
  <si>
    <t>41904601</t>
  </si>
  <si>
    <t>郑祎丹</t>
  </si>
  <si>
    <t>41904533</t>
  </si>
  <si>
    <t>张诗奇</t>
  </si>
  <si>
    <t>2019级金融学（双语实验班）10743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</si>
</sst>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1.390555555598" createdVersion="5" refreshedVersion="5" minRefreshableVersion="3" recordCount="10">
  <cacheSource type="worksheet">
    <worksheetSource ref="A3:P13" sheet="Sheet1"/>
  </cacheSource>
  <cacheFields count="16">
    <cacheField name="凭证号" numFmtId="0">
      <sharedItems containsSemiMixedTypes="0" containsString="0" containsNumber="1" containsInteger="1" minValue="10743" maxValue="10743" count="1">
        <n v="10743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10">
        <s v="41904583"/>
        <s v="41904613"/>
        <s v="41904556"/>
        <s v="41904620"/>
        <s v="41904558"/>
        <s v="41904562"/>
        <s v="41904597"/>
        <s v="41904621"/>
        <s v="41904601"/>
        <s v="41904533"/>
      </sharedItems>
    </cacheField>
    <cacheField name="姓名" numFmtId="0">
      <sharedItems count="10">
        <s v="方伟涵"/>
        <s v="郑毅桓"/>
        <s v="周识帆"/>
        <s v="李智超"/>
        <s v="胡家华"/>
        <s v="汤屹达"/>
        <s v="戴诗淇"/>
        <s v="胡然"/>
        <s v="郑祎丹"/>
        <s v="张诗奇"/>
      </sharedItems>
    </cacheField>
    <cacheField name="姓名学号" numFmtId="0">
      <sharedItems count="10">
        <s v="41904583方伟涵"/>
        <s v="41904613郑毅桓"/>
        <s v="41904556周识帆"/>
        <s v="41904620李智超"/>
        <s v="41904558胡家华"/>
        <s v="41904562汤屹达"/>
        <s v="41904597戴诗淇"/>
        <s v="41904621胡然"/>
        <s v="41904601郑祎丹"/>
        <s v="41904533张诗奇"/>
      </sharedItems>
    </cacheField>
    <cacheField name="出库性质" numFmtId="0">
      <sharedItems count="1">
        <s v="发放"/>
      </sharedItems>
    </cacheField>
    <cacheField name="班级" numFmtId="0">
      <sharedItems count="1">
        <s v="2019级金融学（双语实验班）"/>
      </sharedItems>
    </cacheField>
    <cacheField name="出库时间" numFmtId="49">
      <sharedItems count="1">
        <s v="2022-02-19 09:21:20"/>
      </sharedItems>
    </cacheField>
    <cacheField name="教材名称" numFmtId="49">
      <sharedItems count="7">
        <s v="A/发展经济学(马工程）"/>
        <s v="A/人工智能通识教程"/>
        <s v="A/税法 2021注册会计师考试教材"/>
        <s v="A/刑事诉讼法学(第3版)"/>
        <s v="A/艺术学概论"/>
        <s v="A/中西文化比较"/>
        <s v="A/组织行为学"/>
      </sharedItems>
    </cacheField>
    <cacheField name="教材作者" numFmtId="0">
      <sharedItems count="2">
        <s v="."/>
        <s v="徐行言 主编"/>
      </sharedItems>
    </cacheField>
    <cacheField name="版别号" numFmtId="0">
      <sharedItems count="1">
        <s v="."/>
      </sharedItems>
    </cacheField>
    <cacheField name="出版社" numFmtId="0">
      <sharedItems count="4">
        <s v="高等教育出版社"/>
        <s v="清华大学出版社"/>
        <s v="中国财政经济出版社"/>
        <s v="北京大学出版社"/>
      </sharedItems>
    </cacheField>
    <cacheField name="单价" numFmtId="0">
      <sharedItems containsSemiMixedTypes="0" containsString="0" containsNumber="1" minValue="35" maxValue="84" count="7">
        <n v="59"/>
        <n v="49.8"/>
        <n v="84"/>
        <n v="55"/>
        <n v="37.4"/>
        <n v="35"/>
        <n v="38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6.6" maxValue="63.84" count="7">
        <n v="44.84"/>
        <n v="37.85"/>
        <n v="63.84"/>
        <n v="41.8"/>
        <n v="28.42"/>
        <n v="26.6"/>
        <n v="28.88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1"/>
    <x v="0"/>
    <x v="0"/>
    <x v="1"/>
    <x v="1"/>
    <x v="0"/>
    <x v="1"/>
  </r>
  <r>
    <x v="0"/>
    <x v="0"/>
    <x v="0"/>
    <x v="2"/>
    <x v="2"/>
    <x v="2"/>
    <x v="0"/>
    <x v="0"/>
    <x v="0"/>
    <x v="1"/>
    <x v="0"/>
    <x v="0"/>
    <x v="1"/>
    <x v="1"/>
    <x v="0"/>
    <x v="1"/>
  </r>
  <r>
    <x v="0"/>
    <x v="0"/>
    <x v="0"/>
    <x v="3"/>
    <x v="3"/>
    <x v="3"/>
    <x v="0"/>
    <x v="0"/>
    <x v="0"/>
    <x v="1"/>
    <x v="0"/>
    <x v="0"/>
    <x v="1"/>
    <x v="1"/>
    <x v="0"/>
    <x v="1"/>
  </r>
  <r>
    <x v="0"/>
    <x v="0"/>
    <x v="0"/>
    <x v="4"/>
    <x v="4"/>
    <x v="4"/>
    <x v="0"/>
    <x v="0"/>
    <x v="0"/>
    <x v="2"/>
    <x v="0"/>
    <x v="0"/>
    <x v="2"/>
    <x v="2"/>
    <x v="0"/>
    <x v="2"/>
  </r>
  <r>
    <x v="0"/>
    <x v="0"/>
    <x v="0"/>
    <x v="5"/>
    <x v="5"/>
    <x v="5"/>
    <x v="0"/>
    <x v="0"/>
    <x v="0"/>
    <x v="3"/>
    <x v="0"/>
    <x v="0"/>
    <x v="0"/>
    <x v="3"/>
    <x v="0"/>
    <x v="3"/>
  </r>
  <r>
    <x v="0"/>
    <x v="0"/>
    <x v="0"/>
    <x v="6"/>
    <x v="6"/>
    <x v="6"/>
    <x v="0"/>
    <x v="0"/>
    <x v="0"/>
    <x v="4"/>
    <x v="0"/>
    <x v="0"/>
    <x v="0"/>
    <x v="4"/>
    <x v="0"/>
    <x v="4"/>
  </r>
  <r>
    <x v="0"/>
    <x v="0"/>
    <x v="0"/>
    <x v="7"/>
    <x v="7"/>
    <x v="7"/>
    <x v="0"/>
    <x v="0"/>
    <x v="0"/>
    <x v="5"/>
    <x v="1"/>
    <x v="0"/>
    <x v="3"/>
    <x v="5"/>
    <x v="0"/>
    <x v="5"/>
  </r>
  <r>
    <x v="0"/>
    <x v="0"/>
    <x v="0"/>
    <x v="8"/>
    <x v="8"/>
    <x v="8"/>
    <x v="0"/>
    <x v="0"/>
    <x v="0"/>
    <x v="5"/>
    <x v="1"/>
    <x v="0"/>
    <x v="3"/>
    <x v="5"/>
    <x v="0"/>
    <x v="5"/>
  </r>
  <r>
    <x v="0"/>
    <x v="0"/>
    <x v="0"/>
    <x v="9"/>
    <x v="9"/>
    <x v="9"/>
    <x v="0"/>
    <x v="0"/>
    <x v="0"/>
    <x v="6"/>
    <x v="0"/>
    <x v="0"/>
    <x v="0"/>
    <x v="6"/>
    <x v="0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0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I15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11">
        <item x="9"/>
        <item x="2"/>
        <item x="4"/>
        <item x="5"/>
        <item x="0"/>
        <item x="6"/>
        <item x="8"/>
        <item x="1"/>
        <item x="3"/>
        <item x="7"/>
        <item t="default"/>
      </items>
    </pivotField>
    <pivotField compact="0" showAll="0"/>
    <pivotField compact="0" showAll="0"/>
    <pivotField compact="0" showAll="0"/>
    <pivotField axis="axisCol" compact="0" showAll="0">
      <items count="8">
        <item x="0"/>
        <item x="1"/>
        <item x="2"/>
        <item x="3"/>
        <item x="4"/>
        <item x="5"/>
        <item x="6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9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5"/>
  <sheetViews>
    <sheetView workbookViewId="0">
      <selection activeCell="A6" sqref="A3:I15"/>
    </sheetView>
  </sheetViews>
  <sheetFormatPr defaultColWidth="9" defaultRowHeight="13.5" x14ac:dyDescent="0.15"/>
  <cols>
    <col min="1" max="1" width="15.625"/>
    <col min="2" max="8" width="31.125"/>
    <col min="9" max="9" width="7.375"/>
  </cols>
  <sheetData>
    <row r="3" spans="1:9" x14ac:dyDescent="0.15">
      <c r="A3" t="s">
        <v>0</v>
      </c>
      <c r="B3" t="s">
        <v>1</v>
      </c>
    </row>
    <row r="4" spans="1:9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</row>
    <row r="5" spans="1:9" x14ac:dyDescent="0.15">
      <c r="A5" t="s">
        <v>11</v>
      </c>
      <c r="H5">
        <v>28.88</v>
      </c>
      <c r="I5">
        <v>28.88</v>
      </c>
    </row>
    <row r="6" spans="1:9" x14ac:dyDescent="0.15">
      <c r="A6" t="s">
        <v>12</v>
      </c>
      <c r="C6">
        <v>37.85</v>
      </c>
      <c r="I6">
        <v>37.85</v>
      </c>
    </row>
    <row r="7" spans="1:9" x14ac:dyDescent="0.15">
      <c r="A7" t="s">
        <v>13</v>
      </c>
      <c r="D7">
        <v>63.84</v>
      </c>
      <c r="I7">
        <v>63.84</v>
      </c>
    </row>
    <row r="8" spans="1:9" x14ac:dyDescent="0.15">
      <c r="A8" t="s">
        <v>14</v>
      </c>
      <c r="E8">
        <v>41.8</v>
      </c>
      <c r="I8">
        <v>41.8</v>
      </c>
    </row>
    <row r="9" spans="1:9" x14ac:dyDescent="0.15">
      <c r="A9" t="s">
        <v>15</v>
      </c>
      <c r="B9">
        <v>44.84</v>
      </c>
      <c r="I9">
        <v>44.84</v>
      </c>
    </row>
    <row r="10" spans="1:9" x14ac:dyDescent="0.15">
      <c r="A10" t="s">
        <v>16</v>
      </c>
      <c r="F10">
        <v>28.42</v>
      </c>
      <c r="I10">
        <v>28.42</v>
      </c>
    </row>
    <row r="11" spans="1:9" x14ac:dyDescent="0.15">
      <c r="A11" t="s">
        <v>17</v>
      </c>
      <c r="G11">
        <v>26.6</v>
      </c>
      <c r="I11">
        <v>26.6</v>
      </c>
    </row>
    <row r="12" spans="1:9" x14ac:dyDescent="0.15">
      <c r="A12" t="s">
        <v>18</v>
      </c>
      <c r="C12">
        <v>37.85</v>
      </c>
      <c r="I12">
        <v>37.85</v>
      </c>
    </row>
    <row r="13" spans="1:9" x14ac:dyDescent="0.15">
      <c r="A13" t="s">
        <v>19</v>
      </c>
      <c r="C13">
        <v>37.85</v>
      </c>
      <c r="I13">
        <v>37.85</v>
      </c>
    </row>
    <row r="14" spans="1:9" x14ac:dyDescent="0.15">
      <c r="A14" t="s">
        <v>20</v>
      </c>
      <c r="G14">
        <v>26.6</v>
      </c>
      <c r="I14">
        <v>26.6</v>
      </c>
    </row>
    <row r="15" spans="1:9" x14ac:dyDescent="0.15">
      <c r="A15" t="s">
        <v>10</v>
      </c>
      <c r="B15">
        <v>44.84</v>
      </c>
      <c r="C15">
        <v>113.55</v>
      </c>
      <c r="D15">
        <v>63.84</v>
      </c>
      <c r="E15">
        <v>41.8</v>
      </c>
      <c r="F15">
        <v>28.42</v>
      </c>
      <c r="G15">
        <v>53.2</v>
      </c>
      <c r="H15">
        <v>28.88</v>
      </c>
      <c r="I15">
        <v>374.53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3"/>
  <sheetViews>
    <sheetView workbookViewId="0">
      <selection activeCell="H6" sqref="H6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6.25" customWidth="1"/>
    <col min="7" max="7" width="9.375" customWidth="1"/>
    <col min="8" max="8" width="24.125" customWidth="1"/>
    <col min="9" max="9" width="18.875" style="2" customWidth="1"/>
    <col min="10" max="10" width="27.125" style="2" customWidth="1"/>
    <col min="11" max="11" width="10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21</v>
      </c>
      <c r="B3" s="4" t="s">
        <v>22</v>
      </c>
      <c r="C3" s="3" t="s">
        <v>23</v>
      </c>
      <c r="D3" s="4" t="s">
        <v>24</v>
      </c>
      <c r="E3" s="3" t="s">
        <v>25</v>
      </c>
      <c r="F3" s="3" t="s">
        <v>2</v>
      </c>
      <c r="G3" s="3" t="s">
        <v>26</v>
      </c>
      <c r="H3" s="3" t="s">
        <v>27</v>
      </c>
      <c r="I3" s="4" t="s">
        <v>28</v>
      </c>
      <c r="J3" s="4" t="s">
        <v>1</v>
      </c>
      <c r="K3" s="3" t="s">
        <v>29</v>
      </c>
      <c r="L3" s="3" t="s">
        <v>30</v>
      </c>
      <c r="M3" s="3" t="s">
        <v>31</v>
      </c>
      <c r="N3" s="3" t="s">
        <v>32</v>
      </c>
      <c r="O3" s="3" t="s">
        <v>33</v>
      </c>
      <c r="P3" t="s">
        <v>34</v>
      </c>
    </row>
    <row r="4" spans="1:16" x14ac:dyDescent="0.15">
      <c r="A4" s="5">
        <v>10743</v>
      </c>
      <c r="B4" s="6" t="s">
        <v>35</v>
      </c>
      <c r="C4" s="5">
        <v>2</v>
      </c>
      <c r="D4" s="6" t="s">
        <v>36</v>
      </c>
      <c r="E4" s="1" t="s">
        <v>37</v>
      </c>
      <c r="F4" s="1" t="str">
        <f>D4&amp;E4</f>
        <v>41904583方伟涵</v>
      </c>
      <c r="G4" s="1" t="s">
        <v>38</v>
      </c>
      <c r="H4" s="1" t="s">
        <v>39</v>
      </c>
      <c r="I4" s="6" t="s">
        <v>40</v>
      </c>
      <c r="J4" s="6" t="s">
        <v>3</v>
      </c>
      <c r="K4" s="1" t="s">
        <v>41</v>
      </c>
      <c r="L4" s="1" t="s">
        <v>41</v>
      </c>
      <c r="M4" s="1" t="s">
        <v>42</v>
      </c>
      <c r="N4" s="5">
        <v>59</v>
      </c>
      <c r="O4" s="5">
        <v>1</v>
      </c>
      <c r="P4">
        <f>VLOOKUP(J4,[1]Sheet1!$E$1:$F$65536,2,FALSE)</f>
        <v>44.84</v>
      </c>
    </row>
    <row r="5" spans="1:16" x14ac:dyDescent="0.15">
      <c r="A5" s="5">
        <v>10743</v>
      </c>
      <c r="B5" s="6" t="s">
        <v>35</v>
      </c>
      <c r="C5" s="5">
        <v>2</v>
      </c>
      <c r="D5" s="6" t="s">
        <v>43</v>
      </c>
      <c r="E5" s="1" t="s">
        <v>44</v>
      </c>
      <c r="F5" s="1" t="str">
        <f t="shared" ref="F5:F13" si="0">D5&amp;E5</f>
        <v>41904613郑毅桓</v>
      </c>
      <c r="G5" s="1" t="s">
        <v>38</v>
      </c>
      <c r="H5" s="1" t="s">
        <v>39</v>
      </c>
      <c r="I5" s="6" t="s">
        <v>40</v>
      </c>
      <c r="J5" s="6" t="s">
        <v>4</v>
      </c>
      <c r="K5" s="1" t="s">
        <v>41</v>
      </c>
      <c r="L5" s="1" t="s">
        <v>41</v>
      </c>
      <c r="M5" s="1" t="s">
        <v>45</v>
      </c>
      <c r="N5" s="5">
        <v>49.8</v>
      </c>
      <c r="O5" s="5">
        <v>1</v>
      </c>
      <c r="P5">
        <f>VLOOKUP(J5,[1]Sheet1!$E$1:$F$65536,2,FALSE)</f>
        <v>37.85</v>
      </c>
    </row>
    <row r="6" spans="1:16" x14ac:dyDescent="0.15">
      <c r="A6" s="5">
        <v>10743</v>
      </c>
      <c r="B6" s="6" t="s">
        <v>35</v>
      </c>
      <c r="C6" s="5">
        <v>2</v>
      </c>
      <c r="D6" s="6" t="s">
        <v>46</v>
      </c>
      <c r="E6" s="1" t="s">
        <v>47</v>
      </c>
      <c r="F6" s="1" t="str">
        <f t="shared" si="0"/>
        <v>41904556周识帆</v>
      </c>
      <c r="G6" s="1" t="s">
        <v>38</v>
      </c>
      <c r="H6" s="1" t="s">
        <v>39</v>
      </c>
      <c r="I6" s="6" t="s">
        <v>40</v>
      </c>
      <c r="J6" s="6" t="s">
        <v>4</v>
      </c>
      <c r="K6" s="1" t="s">
        <v>41</v>
      </c>
      <c r="L6" s="1" t="s">
        <v>41</v>
      </c>
      <c r="M6" s="1" t="s">
        <v>45</v>
      </c>
      <c r="N6" s="5">
        <v>49.8</v>
      </c>
      <c r="O6" s="5">
        <v>1</v>
      </c>
      <c r="P6">
        <f>VLOOKUP(J6,[1]Sheet1!$E$1:$F$65536,2,FALSE)</f>
        <v>37.85</v>
      </c>
    </row>
    <row r="7" spans="1:16" x14ac:dyDescent="0.15">
      <c r="A7" s="5">
        <v>10743</v>
      </c>
      <c r="B7" s="6" t="s">
        <v>35</v>
      </c>
      <c r="C7" s="5">
        <v>2</v>
      </c>
      <c r="D7" s="6" t="s">
        <v>48</v>
      </c>
      <c r="E7" s="1" t="s">
        <v>49</v>
      </c>
      <c r="F7" s="1" t="str">
        <f t="shared" si="0"/>
        <v>41904620李智超</v>
      </c>
      <c r="G7" s="1" t="s">
        <v>38</v>
      </c>
      <c r="H7" s="1" t="s">
        <v>39</v>
      </c>
      <c r="I7" s="6" t="s">
        <v>40</v>
      </c>
      <c r="J7" s="6" t="s">
        <v>4</v>
      </c>
      <c r="K7" s="1" t="s">
        <v>41</v>
      </c>
      <c r="L7" s="1" t="s">
        <v>41</v>
      </c>
      <c r="M7" s="1" t="s">
        <v>45</v>
      </c>
      <c r="N7" s="5">
        <v>49.8</v>
      </c>
      <c r="O7" s="5">
        <v>1</v>
      </c>
      <c r="P7">
        <f>VLOOKUP(J7,[1]Sheet1!$E$1:$F$65536,2,FALSE)</f>
        <v>37.85</v>
      </c>
    </row>
    <row r="8" spans="1:16" x14ac:dyDescent="0.15">
      <c r="A8" s="5">
        <v>10743</v>
      </c>
      <c r="B8" s="6" t="s">
        <v>35</v>
      </c>
      <c r="C8" s="5">
        <v>2</v>
      </c>
      <c r="D8" s="6" t="s">
        <v>50</v>
      </c>
      <c r="E8" s="1" t="s">
        <v>51</v>
      </c>
      <c r="F8" s="1" t="str">
        <f t="shared" si="0"/>
        <v>41904558胡家华</v>
      </c>
      <c r="G8" s="1" t="s">
        <v>38</v>
      </c>
      <c r="H8" s="1" t="s">
        <v>39</v>
      </c>
      <c r="I8" s="6" t="s">
        <v>40</v>
      </c>
      <c r="J8" s="6" t="s">
        <v>5</v>
      </c>
      <c r="K8" s="1" t="s">
        <v>41</v>
      </c>
      <c r="L8" s="1" t="s">
        <v>41</v>
      </c>
      <c r="M8" s="1" t="s">
        <v>52</v>
      </c>
      <c r="N8" s="5">
        <v>84</v>
      </c>
      <c r="O8" s="5">
        <v>1</v>
      </c>
      <c r="P8">
        <f>VLOOKUP(J8,[1]Sheet1!$E$1:$F$65536,2,FALSE)</f>
        <v>63.84</v>
      </c>
    </row>
    <row r="9" spans="1:16" x14ac:dyDescent="0.15">
      <c r="A9" s="5">
        <v>10743</v>
      </c>
      <c r="B9" s="6" t="s">
        <v>35</v>
      </c>
      <c r="C9" s="5">
        <v>2</v>
      </c>
      <c r="D9" s="6" t="s">
        <v>53</v>
      </c>
      <c r="E9" s="1" t="s">
        <v>54</v>
      </c>
      <c r="F9" s="1" t="str">
        <f t="shared" si="0"/>
        <v>41904562汤屹达</v>
      </c>
      <c r="G9" s="1" t="s">
        <v>38</v>
      </c>
      <c r="H9" s="1" t="s">
        <v>39</v>
      </c>
      <c r="I9" s="6" t="s">
        <v>40</v>
      </c>
      <c r="J9" s="6" t="s">
        <v>6</v>
      </c>
      <c r="K9" s="1" t="s">
        <v>41</v>
      </c>
      <c r="L9" s="1" t="s">
        <v>41</v>
      </c>
      <c r="M9" s="1" t="s">
        <v>42</v>
      </c>
      <c r="N9" s="5">
        <v>55</v>
      </c>
      <c r="O9" s="5">
        <v>1</v>
      </c>
      <c r="P9">
        <f>VLOOKUP(J9,[1]Sheet1!$E$1:$F$65536,2,FALSE)</f>
        <v>41.8</v>
      </c>
    </row>
    <row r="10" spans="1:16" x14ac:dyDescent="0.15">
      <c r="A10" s="5">
        <v>10743</v>
      </c>
      <c r="B10" s="6" t="s">
        <v>35</v>
      </c>
      <c r="C10" s="5">
        <v>2</v>
      </c>
      <c r="D10" s="6" t="s">
        <v>55</v>
      </c>
      <c r="E10" s="1" t="s">
        <v>56</v>
      </c>
      <c r="F10" s="1" t="str">
        <f t="shared" si="0"/>
        <v>41904597戴诗淇</v>
      </c>
      <c r="G10" s="1" t="s">
        <v>38</v>
      </c>
      <c r="H10" s="1" t="s">
        <v>39</v>
      </c>
      <c r="I10" s="6" t="s">
        <v>40</v>
      </c>
      <c r="J10" s="6" t="s">
        <v>7</v>
      </c>
      <c r="K10" s="1" t="s">
        <v>41</v>
      </c>
      <c r="L10" s="1" t="s">
        <v>41</v>
      </c>
      <c r="M10" s="1" t="s">
        <v>42</v>
      </c>
      <c r="N10" s="5">
        <v>37.4</v>
      </c>
      <c r="O10" s="5">
        <v>1</v>
      </c>
      <c r="P10">
        <f>VLOOKUP(J10,[1]Sheet1!$E$1:$F$65536,2,FALSE)</f>
        <v>28.42</v>
      </c>
    </row>
    <row r="11" spans="1:16" x14ac:dyDescent="0.15">
      <c r="A11" s="5">
        <v>10743</v>
      </c>
      <c r="B11" s="6" t="s">
        <v>35</v>
      </c>
      <c r="C11" s="5">
        <v>2</v>
      </c>
      <c r="D11" s="6" t="s">
        <v>57</v>
      </c>
      <c r="E11" s="1" t="s">
        <v>58</v>
      </c>
      <c r="F11" s="1" t="str">
        <f t="shared" si="0"/>
        <v>41904621胡然</v>
      </c>
      <c r="G11" s="1" t="s">
        <v>38</v>
      </c>
      <c r="H11" s="1" t="s">
        <v>39</v>
      </c>
      <c r="I11" s="6" t="s">
        <v>40</v>
      </c>
      <c r="J11" s="6" t="s">
        <v>8</v>
      </c>
      <c r="K11" s="1" t="s">
        <v>59</v>
      </c>
      <c r="L11" s="1" t="s">
        <v>41</v>
      </c>
      <c r="M11" s="1" t="s">
        <v>60</v>
      </c>
      <c r="N11" s="5">
        <v>35</v>
      </c>
      <c r="O11" s="5">
        <v>1</v>
      </c>
      <c r="P11">
        <f>VLOOKUP(J11,[1]Sheet1!$E$1:$F$65536,2,FALSE)</f>
        <v>26.6</v>
      </c>
    </row>
    <row r="12" spans="1:16" x14ac:dyDescent="0.15">
      <c r="A12" s="5">
        <v>10743</v>
      </c>
      <c r="B12" s="6" t="s">
        <v>35</v>
      </c>
      <c r="C12" s="5">
        <v>2</v>
      </c>
      <c r="D12" s="6" t="s">
        <v>61</v>
      </c>
      <c r="E12" s="1" t="s">
        <v>62</v>
      </c>
      <c r="F12" s="1" t="str">
        <f t="shared" si="0"/>
        <v>41904601郑祎丹</v>
      </c>
      <c r="G12" s="1" t="s">
        <v>38</v>
      </c>
      <c r="H12" s="1" t="s">
        <v>39</v>
      </c>
      <c r="I12" s="6" t="s">
        <v>40</v>
      </c>
      <c r="J12" s="6" t="s">
        <v>8</v>
      </c>
      <c r="K12" s="1" t="s">
        <v>59</v>
      </c>
      <c r="L12" s="1" t="s">
        <v>41</v>
      </c>
      <c r="M12" s="1" t="s">
        <v>60</v>
      </c>
      <c r="N12" s="5">
        <v>35</v>
      </c>
      <c r="O12" s="5">
        <v>1</v>
      </c>
      <c r="P12">
        <f>VLOOKUP(J12,[1]Sheet1!$E$1:$F$65536,2,FALSE)</f>
        <v>26.6</v>
      </c>
    </row>
    <row r="13" spans="1:16" x14ac:dyDescent="0.15">
      <c r="A13" s="5">
        <v>10743</v>
      </c>
      <c r="B13" s="6" t="s">
        <v>35</v>
      </c>
      <c r="C13" s="5">
        <v>2</v>
      </c>
      <c r="D13" s="6" t="s">
        <v>63</v>
      </c>
      <c r="E13" s="1" t="s">
        <v>64</v>
      </c>
      <c r="F13" s="1" t="str">
        <f t="shared" si="0"/>
        <v>41904533张诗奇</v>
      </c>
      <c r="G13" s="1" t="s">
        <v>38</v>
      </c>
      <c r="H13" s="1" t="s">
        <v>39</v>
      </c>
      <c r="I13" s="6" t="s">
        <v>40</v>
      </c>
      <c r="J13" s="6" t="s">
        <v>9</v>
      </c>
      <c r="K13" s="1" t="s">
        <v>41</v>
      </c>
      <c r="L13" s="1" t="s">
        <v>41</v>
      </c>
      <c r="M13" s="1" t="s">
        <v>42</v>
      </c>
      <c r="N13" s="5">
        <v>38</v>
      </c>
      <c r="O13" s="5">
        <v>1</v>
      </c>
      <c r="P13">
        <f>VLOOKUP(J13,[1]Sheet1!$E$1:$F$65536,2,FALSE)</f>
        <v>28.88</v>
      </c>
    </row>
  </sheetData>
  <phoneticPr fontId="4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view="pageBreakPreview" zoomScale="60" zoomScaleNormal="100" workbookViewId="0">
      <selection activeCell="A2" sqref="A2:I13"/>
    </sheetView>
  </sheetViews>
  <sheetFormatPr defaultColWidth="9" defaultRowHeight="13.5" x14ac:dyDescent="0.15"/>
  <sheetData>
    <row r="1" spans="1:9" ht="25.5" x14ac:dyDescent="0.15">
      <c r="A1" s="7" t="s">
        <v>65</v>
      </c>
    </row>
    <row r="2" spans="1:9" ht="54" x14ac:dyDescent="0.15">
      <c r="A2" s="8" t="s">
        <v>2</v>
      </c>
      <c r="B2" s="8" t="s">
        <v>3</v>
      </c>
      <c r="C2" s="8" t="s">
        <v>4</v>
      </c>
      <c r="D2" s="8" t="s">
        <v>5</v>
      </c>
      <c r="E2" s="8" t="s">
        <v>6</v>
      </c>
      <c r="F2" s="8" t="s">
        <v>7</v>
      </c>
      <c r="G2" s="8" t="s">
        <v>8</v>
      </c>
      <c r="H2" s="8" t="s">
        <v>9</v>
      </c>
      <c r="I2" s="8" t="s">
        <v>10</v>
      </c>
    </row>
    <row r="3" spans="1:9" ht="27" x14ac:dyDescent="0.15">
      <c r="A3" s="8" t="s">
        <v>11</v>
      </c>
      <c r="B3" s="8"/>
      <c r="C3" s="8"/>
      <c r="D3" s="8"/>
      <c r="E3" s="8"/>
      <c r="F3" s="8"/>
      <c r="G3" s="8"/>
      <c r="H3" s="8">
        <v>28.88</v>
      </c>
      <c r="I3" s="8">
        <v>28.88</v>
      </c>
    </row>
    <row r="4" spans="1:9" ht="27" x14ac:dyDescent="0.15">
      <c r="A4" s="8" t="s">
        <v>12</v>
      </c>
      <c r="B4" s="8"/>
      <c r="C4" s="8">
        <v>37.85</v>
      </c>
      <c r="D4" s="8"/>
      <c r="E4" s="8"/>
      <c r="F4" s="8"/>
      <c r="G4" s="8"/>
      <c r="H4" s="8"/>
      <c r="I4" s="8">
        <v>37.85</v>
      </c>
    </row>
    <row r="5" spans="1:9" ht="27" x14ac:dyDescent="0.15">
      <c r="A5" s="8" t="s">
        <v>13</v>
      </c>
      <c r="B5" s="8"/>
      <c r="C5" s="8"/>
      <c r="D5" s="8">
        <v>63.84</v>
      </c>
      <c r="E5" s="8"/>
      <c r="F5" s="8"/>
      <c r="G5" s="8"/>
      <c r="H5" s="8"/>
      <c r="I5" s="8">
        <v>63.84</v>
      </c>
    </row>
    <row r="6" spans="1:9" ht="27" x14ac:dyDescent="0.15">
      <c r="A6" s="8" t="s">
        <v>14</v>
      </c>
      <c r="B6" s="8"/>
      <c r="C6" s="8"/>
      <c r="D6" s="8"/>
      <c r="E6" s="8">
        <v>41.8</v>
      </c>
      <c r="F6" s="8"/>
      <c r="G6" s="8"/>
      <c r="H6" s="8"/>
      <c r="I6" s="8">
        <v>41.8</v>
      </c>
    </row>
    <row r="7" spans="1:9" ht="27" x14ac:dyDescent="0.15">
      <c r="A7" s="8" t="s">
        <v>15</v>
      </c>
      <c r="B7" s="8">
        <v>44.84</v>
      </c>
      <c r="C7" s="8"/>
      <c r="D7" s="8"/>
      <c r="E7" s="8"/>
      <c r="F7" s="8"/>
      <c r="G7" s="8"/>
      <c r="H7" s="8"/>
      <c r="I7" s="8">
        <v>44.84</v>
      </c>
    </row>
    <row r="8" spans="1:9" ht="27" x14ac:dyDescent="0.15">
      <c r="A8" s="8" t="s">
        <v>16</v>
      </c>
      <c r="B8" s="8"/>
      <c r="C8" s="8"/>
      <c r="D8" s="8"/>
      <c r="E8" s="8"/>
      <c r="F8" s="8">
        <v>28.42</v>
      </c>
      <c r="G8" s="8"/>
      <c r="H8" s="8"/>
      <c r="I8" s="8">
        <v>28.42</v>
      </c>
    </row>
    <row r="9" spans="1:9" ht="27" x14ac:dyDescent="0.15">
      <c r="A9" s="8" t="s">
        <v>17</v>
      </c>
      <c r="B9" s="8"/>
      <c r="C9" s="8"/>
      <c r="D9" s="8"/>
      <c r="E9" s="8"/>
      <c r="F9" s="8"/>
      <c r="G9" s="8">
        <v>26.6</v>
      </c>
      <c r="H9" s="8"/>
      <c r="I9" s="8">
        <v>26.6</v>
      </c>
    </row>
    <row r="10" spans="1:9" ht="27" x14ac:dyDescent="0.15">
      <c r="A10" s="8" t="s">
        <v>18</v>
      </c>
      <c r="B10" s="8"/>
      <c r="C10" s="8">
        <v>37.85</v>
      </c>
      <c r="D10" s="8"/>
      <c r="E10" s="8"/>
      <c r="F10" s="8"/>
      <c r="G10" s="8"/>
      <c r="H10" s="8"/>
      <c r="I10" s="8">
        <v>37.85</v>
      </c>
    </row>
    <row r="11" spans="1:9" ht="27" x14ac:dyDescent="0.15">
      <c r="A11" s="8" t="s">
        <v>19</v>
      </c>
      <c r="B11" s="8"/>
      <c r="C11" s="8">
        <v>37.85</v>
      </c>
      <c r="D11" s="8"/>
      <c r="E11" s="8"/>
      <c r="F11" s="8"/>
      <c r="G11" s="8"/>
      <c r="H11" s="8"/>
      <c r="I11" s="8">
        <v>37.85</v>
      </c>
    </row>
    <row r="12" spans="1:9" ht="27" x14ac:dyDescent="0.15">
      <c r="A12" s="8" t="s">
        <v>20</v>
      </c>
      <c r="B12" s="8"/>
      <c r="C12" s="8"/>
      <c r="D12" s="8"/>
      <c r="E12" s="8"/>
      <c r="F12" s="8"/>
      <c r="G12" s="8">
        <v>26.6</v>
      </c>
      <c r="H12" s="8"/>
      <c r="I12" s="8">
        <v>26.6</v>
      </c>
    </row>
    <row r="13" spans="1:9" x14ac:dyDescent="0.15">
      <c r="A13" s="8" t="s">
        <v>10</v>
      </c>
      <c r="B13" s="8">
        <v>44.84</v>
      </c>
      <c r="C13" s="8">
        <v>113.55</v>
      </c>
      <c r="D13" s="8">
        <v>63.84</v>
      </c>
      <c r="E13" s="8">
        <v>41.8</v>
      </c>
      <c r="F13" s="8">
        <v>28.42</v>
      </c>
      <c r="G13" s="8">
        <v>53.2</v>
      </c>
      <c r="H13" s="8">
        <v>28.88</v>
      </c>
      <c r="I13" s="8">
        <v>374.53</v>
      </c>
    </row>
  </sheetData>
  <phoneticPr fontId="4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Sheet2</vt:lpstr>
      <vt:lpstr>Sheet1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2022-02-19T06:03:45Z</cp:lastPrinted>
  <dcterms:created xsi:type="dcterms:W3CDTF">2022-02-19T01:21:45Z</dcterms:created>
  <dcterms:modified xsi:type="dcterms:W3CDTF">2022-02-19T06:03:46Z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FF1CF5B33E9C4723835B8A2E1B35D85F</vt:lpwstr>
  </property>
  <property fmtid="{D5CDD505-2E9C-101B-9397-08002B2CF9AE}" pid="3" name="KSOProductBuildVer">
    <vt:lpwstr>2052-11.1.0.10938</vt:lpwstr>
  </property>
</Properties>
</file>