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0" i="1" l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<sst xmlns="http://schemas.openxmlformats.org/spreadsheetml/2006/main" count="229" uniqueCount="66">
  <si>
    <t>求和项:定价</t>
  </si>
  <si>
    <t>教材名称</t>
  </si>
  <si>
    <t>姓名学号</t>
  </si>
  <si>
    <t>A/概率论与数理统计教程(第3版)茆诗松.程依明.濮晓龙</t>
  </si>
  <si>
    <t>A/国际经济法学(第2版)</t>
  </si>
  <si>
    <t>A/劳动与社会保障法学(第2版)</t>
  </si>
  <si>
    <t>A/马克思主义政治经济学概论（第二版）—马克思主义理论研究和建设工程重点教材</t>
  </si>
  <si>
    <t>A/人工智能通识教程</t>
  </si>
  <si>
    <t>A/中国法制史(第2版)</t>
  </si>
  <si>
    <t>总计</t>
  </si>
  <si>
    <t>41808054陈洁</t>
  </si>
  <si>
    <t>41906018张骥</t>
  </si>
  <si>
    <t>41908047孙琦蓉</t>
  </si>
  <si>
    <t>41908070王颖</t>
  </si>
  <si>
    <t>41908094游一帆</t>
  </si>
  <si>
    <t>41908135曹博雅</t>
  </si>
  <si>
    <t>41908155唐宁远</t>
  </si>
  <si>
    <t>41912095程颖</t>
  </si>
  <si>
    <t>41912153张欣雨</t>
  </si>
  <si>
    <t>41916143刘欣宇</t>
  </si>
  <si>
    <t>41924033秦丽娟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</si>
  <si>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</si>
  <si>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</si>
  <si>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</si>
  <si>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</si>
  <si>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</si>
  <si>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</si>
  <si>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</si>
  <si>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</si>
  <si>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</si>
  <si>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</si>
  <si>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</si>
  <si>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</si>
  <si>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</si>
  <si>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</si>
  <si>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</si>
  <si>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41908047</t>
  </si>
  <si>
    <t>孙琦蓉</t>
  </si>
  <si>
    <t>发放</t>
  </si>
  <si>
    <t>2019级法学（法学与金融学实验班）</t>
  </si>
  <si>
    <t>2022-02-18 17:00:48</t>
  </si>
  <si>
    <t>.</t>
  </si>
  <si>
    <t>高等教育出版社</t>
  </si>
  <si>
    <t>41916143</t>
  </si>
  <si>
    <t>刘欣宇</t>
  </si>
  <si>
    <t>41908094</t>
  </si>
  <si>
    <t>游一帆</t>
  </si>
  <si>
    <t>41924033</t>
  </si>
  <si>
    <t>秦丽娟</t>
  </si>
  <si>
    <t>41908070</t>
  </si>
  <si>
    <t>王颖</t>
  </si>
  <si>
    <t>41908155</t>
  </si>
  <si>
    <t>唐宁远</t>
  </si>
  <si>
    <t>41908135</t>
  </si>
  <si>
    <t>曹博雅</t>
  </si>
  <si>
    <t>人民出版社</t>
  </si>
  <si>
    <t>清华大学出版社</t>
  </si>
  <si>
    <t>41906018</t>
  </si>
  <si>
    <t>张骥</t>
  </si>
  <si>
    <t>41912095</t>
  </si>
  <si>
    <t>程颖</t>
  </si>
  <si>
    <t>41808054</t>
  </si>
  <si>
    <t>陈洁</t>
  </si>
  <si>
    <t>41912153</t>
  </si>
  <si>
    <t>张欣雨</t>
  </si>
  <si>
    <t>2019级法学（法学与金融学实验班）10718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</si>
</sst>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09745370397" createdVersion="5" refreshedVersion="5" minRefreshableVersion="3" recordCount="17">
  <cacheSource type="worksheet">
    <worksheetSource ref="A3:P20" sheet="Sheet1"/>
  </cacheSource>
  <cacheFields count="16">
    <cacheField name="凭证号" numFmtId="0">
      <sharedItems containsSemiMixedTypes="0" containsString="0" containsNumber="1" containsInteger="1" minValue="10718" maxValue="10718" count="1">
        <n v="1071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1">
        <s v="41908047"/>
        <s v="41916143"/>
        <s v="41908094"/>
        <s v="41924033"/>
        <s v="41908070"/>
        <s v="41908155"/>
        <s v="41908135"/>
        <s v="41906018"/>
        <s v="41912095"/>
        <s v="41808054"/>
        <s v="41912153"/>
      </sharedItems>
    </cacheField>
    <cacheField name="姓名" numFmtId="0">
      <sharedItems count="11">
        <s v="孙琦蓉"/>
        <s v="刘欣宇"/>
        <s v="游一帆"/>
        <s v="秦丽娟"/>
        <s v="王颖"/>
        <s v="唐宁远"/>
        <s v="曹博雅"/>
        <s v="张骥"/>
        <s v="程颖"/>
        <s v="陈洁"/>
        <s v="张欣雨"/>
      </sharedItems>
    </cacheField>
    <cacheField name="姓名学号" numFmtId="0">
      <sharedItems count="11">
        <s v="41908047孙琦蓉"/>
        <s v="41916143刘欣宇"/>
        <s v="41908094游一帆"/>
        <s v="41924033秦丽娟"/>
        <s v="41908070王颖"/>
        <s v="41908155唐宁远"/>
        <s v="41908135曹博雅"/>
        <s v="41906018张骥"/>
        <s v="41912095程颖"/>
        <s v="41808054陈洁"/>
        <s v="41912153张欣雨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法学（法学与金融学实验班）"/>
      </sharedItems>
    </cacheField>
    <cacheField name="出库时间" numFmtId="49">
      <sharedItems count="1">
        <s v="2022-02-18 17:00:48"/>
      </sharedItems>
    </cacheField>
    <cacheField name="教材名称" numFmtId="49">
      <sharedItems count="6">
        <s v="A/概率论与数理统计教程(第3版)茆诗松.程依明.濮晓龙"/>
        <s v="A/国际经济法学(第2版)"/>
        <s v="A/劳动与社会保障法学(第2版)"/>
        <s v="A/马克思主义政治经济学概论（第二版）—马克思主义理论研究和建设工程重点教材"/>
        <s v="A/人工智能通识教程"/>
        <s v="A/中国法制史(第2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3">
        <s v="高等教育出版社"/>
        <s v="人民出版社"/>
        <s v="清华大学出版社"/>
      </sharedItems>
    </cacheField>
    <cacheField name="单价" numFmtId="0">
      <sharedItems containsSemiMixedTypes="0" containsString="0" containsNumber="1" minValue="44" maxValue="59" count="6">
        <n v="59"/>
        <n v="54"/>
        <n v="44"/>
        <n v="56"/>
        <n v="49.8"/>
        <n v="4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3.44" maxValue="44.84" count="6">
        <n v="44.84"/>
        <n v="41.04"/>
        <n v="33.44"/>
        <n v="42.56"/>
        <n v="37.85"/>
        <n v="36.8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2"/>
    <x v="0"/>
    <x v="0"/>
    <x v="0"/>
    <x v="2"/>
    <x v="0"/>
    <x v="2"/>
  </r>
  <r>
    <x v="0"/>
    <x v="0"/>
    <x v="0"/>
    <x v="6"/>
    <x v="6"/>
    <x v="6"/>
    <x v="0"/>
    <x v="0"/>
    <x v="0"/>
    <x v="3"/>
    <x v="0"/>
    <x v="0"/>
    <x v="1"/>
    <x v="3"/>
    <x v="0"/>
    <x v="3"/>
  </r>
  <r>
    <x v="0"/>
    <x v="0"/>
    <x v="0"/>
    <x v="0"/>
    <x v="0"/>
    <x v="0"/>
    <x v="0"/>
    <x v="0"/>
    <x v="0"/>
    <x v="4"/>
    <x v="0"/>
    <x v="0"/>
    <x v="2"/>
    <x v="4"/>
    <x v="0"/>
    <x v="4"/>
  </r>
  <r>
    <x v="0"/>
    <x v="0"/>
    <x v="0"/>
    <x v="7"/>
    <x v="7"/>
    <x v="7"/>
    <x v="0"/>
    <x v="0"/>
    <x v="0"/>
    <x v="5"/>
    <x v="0"/>
    <x v="0"/>
    <x v="0"/>
    <x v="5"/>
    <x v="0"/>
    <x v="5"/>
  </r>
  <r>
    <x v="0"/>
    <x v="0"/>
    <x v="0"/>
    <x v="5"/>
    <x v="5"/>
    <x v="5"/>
    <x v="0"/>
    <x v="0"/>
    <x v="0"/>
    <x v="5"/>
    <x v="0"/>
    <x v="0"/>
    <x v="0"/>
    <x v="5"/>
    <x v="0"/>
    <x v="5"/>
  </r>
  <r>
    <x v="0"/>
    <x v="0"/>
    <x v="0"/>
    <x v="8"/>
    <x v="8"/>
    <x v="8"/>
    <x v="0"/>
    <x v="0"/>
    <x v="0"/>
    <x v="5"/>
    <x v="0"/>
    <x v="0"/>
    <x v="0"/>
    <x v="5"/>
    <x v="0"/>
    <x v="5"/>
  </r>
  <r>
    <x v="0"/>
    <x v="0"/>
    <x v="0"/>
    <x v="2"/>
    <x v="2"/>
    <x v="2"/>
    <x v="0"/>
    <x v="0"/>
    <x v="0"/>
    <x v="5"/>
    <x v="0"/>
    <x v="0"/>
    <x v="0"/>
    <x v="5"/>
    <x v="0"/>
    <x v="5"/>
  </r>
  <r>
    <x v="0"/>
    <x v="0"/>
    <x v="0"/>
    <x v="1"/>
    <x v="1"/>
    <x v="1"/>
    <x v="0"/>
    <x v="0"/>
    <x v="0"/>
    <x v="5"/>
    <x v="0"/>
    <x v="0"/>
    <x v="0"/>
    <x v="5"/>
    <x v="0"/>
    <x v="5"/>
  </r>
  <r>
    <x v="0"/>
    <x v="0"/>
    <x v="0"/>
    <x v="9"/>
    <x v="9"/>
    <x v="9"/>
    <x v="0"/>
    <x v="0"/>
    <x v="0"/>
    <x v="5"/>
    <x v="0"/>
    <x v="0"/>
    <x v="0"/>
    <x v="5"/>
    <x v="0"/>
    <x v="5"/>
  </r>
  <r>
    <x v="0"/>
    <x v="0"/>
    <x v="0"/>
    <x v="4"/>
    <x v="4"/>
    <x v="4"/>
    <x v="0"/>
    <x v="0"/>
    <x v="0"/>
    <x v="5"/>
    <x v="0"/>
    <x v="0"/>
    <x v="0"/>
    <x v="5"/>
    <x v="0"/>
    <x v="5"/>
  </r>
  <r>
    <x v="0"/>
    <x v="0"/>
    <x v="0"/>
    <x v="10"/>
    <x v="10"/>
    <x v="10"/>
    <x v="0"/>
    <x v="0"/>
    <x v="0"/>
    <x v="5"/>
    <x v="0"/>
    <x v="0"/>
    <x v="0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1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2">
        <item x="9"/>
        <item x="7"/>
        <item x="0"/>
        <item x="4"/>
        <item x="2"/>
        <item x="6"/>
        <item x="5"/>
        <item x="8"/>
        <item x="10"/>
        <item x="1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A6" sqref="A3:H16"/>
    </sheetView>
  </sheetViews>
  <sheetFormatPr defaultColWidth="9" defaultRowHeight="13.5" x14ac:dyDescent="0.15"/>
  <cols>
    <col min="1" max="1" width="15.625"/>
    <col min="2" max="7" width="77.625"/>
    <col min="8" max="8" width="7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G5">
        <v>36.86</v>
      </c>
      <c r="H5">
        <v>36.86</v>
      </c>
    </row>
    <row r="6" spans="1:8" x14ac:dyDescent="0.15">
      <c r="A6" t="s">
        <v>11</v>
      </c>
      <c r="G6">
        <v>36.86</v>
      </c>
      <c r="H6">
        <v>36.86</v>
      </c>
    </row>
    <row r="7" spans="1:8" x14ac:dyDescent="0.15">
      <c r="A7" t="s">
        <v>12</v>
      </c>
      <c r="B7">
        <v>44.84</v>
      </c>
      <c r="F7">
        <v>37.85</v>
      </c>
      <c r="H7">
        <v>82.69</v>
      </c>
    </row>
    <row r="8" spans="1:8" x14ac:dyDescent="0.15">
      <c r="A8" t="s">
        <v>13</v>
      </c>
      <c r="C8">
        <v>41.04</v>
      </c>
      <c r="D8">
        <v>33.44</v>
      </c>
      <c r="G8">
        <v>36.86</v>
      </c>
      <c r="H8">
        <v>111.34</v>
      </c>
    </row>
    <row r="9" spans="1:8" x14ac:dyDescent="0.15">
      <c r="A9" t="s">
        <v>14</v>
      </c>
      <c r="C9">
        <v>41.04</v>
      </c>
      <c r="G9">
        <v>36.86</v>
      </c>
      <c r="H9">
        <v>77.900000000000006</v>
      </c>
    </row>
    <row r="10" spans="1:8" x14ac:dyDescent="0.15">
      <c r="A10" t="s">
        <v>15</v>
      </c>
      <c r="E10">
        <v>42.56</v>
      </c>
      <c r="H10">
        <v>42.56</v>
      </c>
    </row>
    <row r="11" spans="1:8" x14ac:dyDescent="0.15">
      <c r="A11" t="s">
        <v>16</v>
      </c>
      <c r="C11">
        <v>41.04</v>
      </c>
      <c r="G11">
        <v>36.86</v>
      </c>
      <c r="H11">
        <v>77.900000000000006</v>
      </c>
    </row>
    <row r="12" spans="1:8" x14ac:dyDescent="0.15">
      <c r="A12" t="s">
        <v>17</v>
      </c>
      <c r="G12">
        <v>36.86</v>
      </c>
      <c r="H12">
        <v>36.86</v>
      </c>
    </row>
    <row r="13" spans="1:8" x14ac:dyDescent="0.15">
      <c r="A13" t="s">
        <v>18</v>
      </c>
      <c r="G13">
        <v>36.86</v>
      </c>
      <c r="H13">
        <v>36.86</v>
      </c>
    </row>
    <row r="14" spans="1:8" x14ac:dyDescent="0.15">
      <c r="A14" t="s">
        <v>19</v>
      </c>
      <c r="C14">
        <v>41.04</v>
      </c>
      <c r="G14">
        <v>36.86</v>
      </c>
      <c r="H14">
        <v>77.900000000000006</v>
      </c>
    </row>
    <row r="15" spans="1:8" x14ac:dyDescent="0.15">
      <c r="A15" t="s">
        <v>20</v>
      </c>
      <c r="C15">
        <v>41.04</v>
      </c>
      <c r="H15">
        <v>41.04</v>
      </c>
    </row>
    <row r="16" spans="1:8" x14ac:dyDescent="0.15">
      <c r="A16" t="s">
        <v>9</v>
      </c>
      <c r="B16">
        <v>44.84</v>
      </c>
      <c r="C16">
        <v>205.2</v>
      </c>
      <c r="D16">
        <v>33.44</v>
      </c>
      <c r="E16">
        <v>42.56</v>
      </c>
      <c r="F16">
        <v>37.85</v>
      </c>
      <c r="G16">
        <v>294.88</v>
      </c>
      <c r="H16">
        <v>658.77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"/>
  <sheetViews>
    <sheetView workbookViewId="0">
      <selection activeCell="H11" sqref="H11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9.62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21</v>
      </c>
      <c r="B3" s="4" t="s">
        <v>22</v>
      </c>
      <c r="C3" s="3" t="s">
        <v>23</v>
      </c>
      <c r="D3" s="4" t="s">
        <v>24</v>
      </c>
      <c r="E3" s="3" t="s">
        <v>25</v>
      </c>
      <c r="F3" s="3" t="s">
        <v>2</v>
      </c>
      <c r="G3" s="3" t="s">
        <v>26</v>
      </c>
      <c r="H3" s="3" t="s">
        <v>27</v>
      </c>
      <c r="I3" s="4" t="s">
        <v>28</v>
      </c>
      <c r="J3" s="4" t="s">
        <v>1</v>
      </c>
      <c r="K3" s="3" t="s">
        <v>29</v>
      </c>
      <c r="L3" s="3" t="s">
        <v>30</v>
      </c>
      <c r="M3" s="3" t="s">
        <v>31</v>
      </c>
      <c r="N3" s="3" t="s">
        <v>32</v>
      </c>
      <c r="O3" s="3" t="s">
        <v>33</v>
      </c>
      <c r="P3" t="s">
        <v>34</v>
      </c>
    </row>
    <row r="4" spans="1:16" x14ac:dyDescent="0.15">
      <c r="A4" s="5">
        <v>10718</v>
      </c>
      <c r="B4" s="6" t="s">
        <v>35</v>
      </c>
      <c r="C4" s="5">
        <v>2</v>
      </c>
      <c r="D4" s="6" t="s">
        <v>36</v>
      </c>
      <c r="E4" s="1" t="s">
        <v>37</v>
      </c>
      <c r="F4" s="1" t="str">
        <f>D4&amp;E4</f>
        <v>41908047孙琦蓉</v>
      </c>
      <c r="G4" s="1" t="s">
        <v>38</v>
      </c>
      <c r="H4" s="1" t="s">
        <v>39</v>
      </c>
      <c r="I4" s="6" t="s">
        <v>40</v>
      </c>
      <c r="J4" s="6" t="s">
        <v>3</v>
      </c>
      <c r="K4" s="1" t="s">
        <v>41</v>
      </c>
      <c r="L4" s="1" t="s">
        <v>41</v>
      </c>
      <c r="M4" s="1" t="s">
        <v>42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10718</v>
      </c>
      <c r="B5" s="6" t="s">
        <v>35</v>
      </c>
      <c r="C5" s="5">
        <v>2</v>
      </c>
      <c r="D5" s="6" t="s">
        <v>43</v>
      </c>
      <c r="E5" s="1" t="s">
        <v>44</v>
      </c>
      <c r="F5" s="1" t="str">
        <f t="shared" ref="F5:F20" si="0">D5&amp;E5</f>
        <v>41916143刘欣宇</v>
      </c>
      <c r="G5" s="1" t="s">
        <v>38</v>
      </c>
      <c r="H5" s="1" t="s">
        <v>39</v>
      </c>
      <c r="I5" s="6" t="s">
        <v>40</v>
      </c>
      <c r="J5" s="6" t="s">
        <v>4</v>
      </c>
      <c r="K5" s="1" t="s">
        <v>41</v>
      </c>
      <c r="L5" s="1" t="s">
        <v>41</v>
      </c>
      <c r="M5" s="1" t="s">
        <v>42</v>
      </c>
      <c r="N5" s="5">
        <v>54</v>
      </c>
      <c r="O5" s="5">
        <v>1</v>
      </c>
      <c r="P5">
        <f>VLOOKUP(J5,[1]Sheet1!$E$1:$F$65536,2,FALSE)</f>
        <v>41.04</v>
      </c>
    </row>
    <row r="6" spans="1:16" x14ac:dyDescent="0.15">
      <c r="A6" s="5">
        <v>10718</v>
      </c>
      <c r="B6" s="6" t="s">
        <v>35</v>
      </c>
      <c r="C6" s="5">
        <v>2</v>
      </c>
      <c r="D6" s="6" t="s">
        <v>45</v>
      </c>
      <c r="E6" s="1" t="s">
        <v>46</v>
      </c>
      <c r="F6" s="1" t="str">
        <f t="shared" si="0"/>
        <v>41908094游一帆</v>
      </c>
      <c r="G6" s="1" t="s">
        <v>38</v>
      </c>
      <c r="H6" s="1" t="s">
        <v>39</v>
      </c>
      <c r="I6" s="6" t="s">
        <v>40</v>
      </c>
      <c r="J6" s="6" t="s">
        <v>4</v>
      </c>
      <c r="K6" s="1" t="s">
        <v>41</v>
      </c>
      <c r="L6" s="1" t="s">
        <v>41</v>
      </c>
      <c r="M6" s="1" t="s">
        <v>42</v>
      </c>
      <c r="N6" s="5">
        <v>54</v>
      </c>
      <c r="O6" s="5">
        <v>1</v>
      </c>
      <c r="P6">
        <f>VLOOKUP(J6,[1]Sheet1!$E$1:$F$65536,2,FALSE)</f>
        <v>41.04</v>
      </c>
    </row>
    <row r="7" spans="1:16" x14ac:dyDescent="0.15">
      <c r="A7" s="5">
        <v>10718</v>
      </c>
      <c r="B7" s="6" t="s">
        <v>35</v>
      </c>
      <c r="C7" s="5">
        <v>2</v>
      </c>
      <c r="D7" s="6" t="s">
        <v>47</v>
      </c>
      <c r="E7" s="1" t="s">
        <v>48</v>
      </c>
      <c r="F7" s="1" t="str">
        <f t="shared" si="0"/>
        <v>41924033秦丽娟</v>
      </c>
      <c r="G7" s="1" t="s">
        <v>38</v>
      </c>
      <c r="H7" s="1" t="s">
        <v>39</v>
      </c>
      <c r="I7" s="6" t="s">
        <v>40</v>
      </c>
      <c r="J7" s="6" t="s">
        <v>4</v>
      </c>
      <c r="K7" s="1" t="s">
        <v>41</v>
      </c>
      <c r="L7" s="1" t="s">
        <v>41</v>
      </c>
      <c r="M7" s="1" t="s">
        <v>42</v>
      </c>
      <c r="N7" s="5">
        <v>54</v>
      </c>
      <c r="O7" s="5">
        <v>1</v>
      </c>
      <c r="P7">
        <f>VLOOKUP(J7,[1]Sheet1!$E$1:$F$65536,2,FALSE)</f>
        <v>41.04</v>
      </c>
    </row>
    <row r="8" spans="1:16" x14ac:dyDescent="0.15">
      <c r="A8" s="5">
        <v>10718</v>
      </c>
      <c r="B8" s="6" t="s">
        <v>35</v>
      </c>
      <c r="C8" s="5">
        <v>2</v>
      </c>
      <c r="D8" s="6" t="s">
        <v>49</v>
      </c>
      <c r="E8" s="1" t="s">
        <v>50</v>
      </c>
      <c r="F8" s="1" t="str">
        <f t="shared" si="0"/>
        <v>41908070王颖</v>
      </c>
      <c r="G8" s="1" t="s">
        <v>38</v>
      </c>
      <c r="H8" s="1" t="s">
        <v>39</v>
      </c>
      <c r="I8" s="6" t="s">
        <v>40</v>
      </c>
      <c r="J8" s="6" t="s">
        <v>4</v>
      </c>
      <c r="K8" s="1" t="s">
        <v>41</v>
      </c>
      <c r="L8" s="1" t="s">
        <v>41</v>
      </c>
      <c r="M8" s="1" t="s">
        <v>42</v>
      </c>
      <c r="N8" s="5">
        <v>54</v>
      </c>
      <c r="O8" s="5">
        <v>1</v>
      </c>
      <c r="P8">
        <f>VLOOKUP(J8,[1]Sheet1!$E$1:$F$65536,2,FALSE)</f>
        <v>41.04</v>
      </c>
    </row>
    <row r="9" spans="1:16" x14ac:dyDescent="0.15">
      <c r="A9" s="5">
        <v>10718</v>
      </c>
      <c r="B9" s="6" t="s">
        <v>35</v>
      </c>
      <c r="C9" s="5">
        <v>2</v>
      </c>
      <c r="D9" s="6" t="s">
        <v>51</v>
      </c>
      <c r="E9" s="1" t="s">
        <v>52</v>
      </c>
      <c r="F9" s="1" t="str">
        <f t="shared" si="0"/>
        <v>41908155唐宁远</v>
      </c>
      <c r="G9" s="1" t="s">
        <v>38</v>
      </c>
      <c r="H9" s="1" t="s">
        <v>39</v>
      </c>
      <c r="I9" s="6" t="s">
        <v>40</v>
      </c>
      <c r="J9" s="6" t="s">
        <v>4</v>
      </c>
      <c r="K9" s="1" t="s">
        <v>41</v>
      </c>
      <c r="L9" s="1" t="s">
        <v>41</v>
      </c>
      <c r="M9" s="1" t="s">
        <v>42</v>
      </c>
      <c r="N9" s="5">
        <v>54</v>
      </c>
      <c r="O9" s="5">
        <v>1</v>
      </c>
      <c r="P9">
        <f>VLOOKUP(J9,[1]Sheet1!$E$1:$F$65536,2,FALSE)</f>
        <v>41.04</v>
      </c>
    </row>
    <row r="10" spans="1:16" x14ac:dyDescent="0.15">
      <c r="A10" s="5">
        <v>10718</v>
      </c>
      <c r="B10" s="6" t="s">
        <v>35</v>
      </c>
      <c r="C10" s="5">
        <v>2</v>
      </c>
      <c r="D10" s="6" t="s">
        <v>49</v>
      </c>
      <c r="E10" s="1" t="s">
        <v>50</v>
      </c>
      <c r="F10" s="1" t="str">
        <f t="shared" si="0"/>
        <v>41908070王颖</v>
      </c>
      <c r="G10" s="1" t="s">
        <v>38</v>
      </c>
      <c r="H10" s="1" t="s">
        <v>39</v>
      </c>
      <c r="I10" s="6" t="s">
        <v>40</v>
      </c>
      <c r="J10" s="6" t="s">
        <v>5</v>
      </c>
      <c r="K10" s="1" t="s">
        <v>41</v>
      </c>
      <c r="L10" s="1" t="s">
        <v>41</v>
      </c>
      <c r="M10" s="1" t="s">
        <v>42</v>
      </c>
      <c r="N10" s="5">
        <v>44</v>
      </c>
      <c r="O10" s="5">
        <v>1</v>
      </c>
      <c r="P10">
        <f>VLOOKUP(J10,[1]Sheet1!$E$1:$F$65536,2,FALSE)</f>
        <v>33.44</v>
      </c>
    </row>
    <row r="11" spans="1:16" x14ac:dyDescent="0.15">
      <c r="A11" s="5">
        <v>10718</v>
      </c>
      <c r="B11" s="6" t="s">
        <v>35</v>
      </c>
      <c r="C11" s="5">
        <v>2</v>
      </c>
      <c r="D11" s="6" t="s">
        <v>53</v>
      </c>
      <c r="E11" s="1" t="s">
        <v>54</v>
      </c>
      <c r="F11" s="1" t="str">
        <f t="shared" si="0"/>
        <v>41908135曹博雅</v>
      </c>
      <c r="G11" s="1" t="s">
        <v>38</v>
      </c>
      <c r="H11" s="1" t="s">
        <v>39</v>
      </c>
      <c r="I11" s="6" t="s">
        <v>40</v>
      </c>
      <c r="J11" s="6" t="s">
        <v>6</v>
      </c>
      <c r="K11" s="1" t="s">
        <v>41</v>
      </c>
      <c r="L11" s="1" t="s">
        <v>41</v>
      </c>
      <c r="M11" s="1" t="s">
        <v>55</v>
      </c>
      <c r="N11" s="5">
        <v>56</v>
      </c>
      <c r="O11" s="5">
        <v>1</v>
      </c>
      <c r="P11">
        <f>VLOOKUP(J11,[1]Sheet1!$E$1:$F$65536,2,FALSE)</f>
        <v>42.56</v>
      </c>
    </row>
    <row r="12" spans="1:16" x14ac:dyDescent="0.15">
      <c r="A12" s="5">
        <v>10718</v>
      </c>
      <c r="B12" s="6" t="s">
        <v>35</v>
      </c>
      <c r="C12" s="5">
        <v>2</v>
      </c>
      <c r="D12" s="6" t="s">
        <v>36</v>
      </c>
      <c r="E12" s="1" t="s">
        <v>37</v>
      </c>
      <c r="F12" s="1" t="str">
        <f t="shared" si="0"/>
        <v>41908047孙琦蓉</v>
      </c>
      <c r="G12" s="1" t="s">
        <v>38</v>
      </c>
      <c r="H12" s="1" t="s">
        <v>39</v>
      </c>
      <c r="I12" s="6" t="s">
        <v>40</v>
      </c>
      <c r="J12" s="6" t="s">
        <v>7</v>
      </c>
      <c r="K12" s="1" t="s">
        <v>41</v>
      </c>
      <c r="L12" s="1" t="s">
        <v>41</v>
      </c>
      <c r="M12" s="1" t="s">
        <v>56</v>
      </c>
      <c r="N12" s="5">
        <v>49.8</v>
      </c>
      <c r="O12" s="5">
        <v>1</v>
      </c>
      <c r="P12">
        <f>VLOOKUP(J12,[1]Sheet1!$E$1:$F$65536,2,FALSE)</f>
        <v>37.85</v>
      </c>
    </row>
    <row r="13" spans="1:16" x14ac:dyDescent="0.15">
      <c r="A13" s="5">
        <v>10718</v>
      </c>
      <c r="B13" s="6" t="s">
        <v>35</v>
      </c>
      <c r="C13" s="5">
        <v>2</v>
      </c>
      <c r="D13" s="6" t="s">
        <v>57</v>
      </c>
      <c r="E13" s="1" t="s">
        <v>58</v>
      </c>
      <c r="F13" s="1" t="str">
        <f t="shared" si="0"/>
        <v>41906018张骥</v>
      </c>
      <c r="G13" s="1" t="s">
        <v>38</v>
      </c>
      <c r="H13" s="1" t="s">
        <v>39</v>
      </c>
      <c r="I13" s="6" t="s">
        <v>40</v>
      </c>
      <c r="J13" s="6" t="s">
        <v>8</v>
      </c>
      <c r="K13" s="1" t="s">
        <v>41</v>
      </c>
      <c r="L13" s="1" t="s">
        <v>41</v>
      </c>
      <c r="M13" s="1" t="s">
        <v>42</v>
      </c>
      <c r="N13" s="5">
        <v>48.5</v>
      </c>
      <c r="O13" s="5">
        <v>1</v>
      </c>
      <c r="P13">
        <f>VLOOKUP(J13,[1]Sheet1!$E$1:$F$65536,2,FALSE)</f>
        <v>36.86</v>
      </c>
    </row>
    <row r="14" spans="1:16" x14ac:dyDescent="0.15">
      <c r="A14" s="5">
        <v>10718</v>
      </c>
      <c r="B14" s="6" t="s">
        <v>35</v>
      </c>
      <c r="C14" s="5">
        <v>2</v>
      </c>
      <c r="D14" s="6" t="s">
        <v>51</v>
      </c>
      <c r="E14" s="1" t="s">
        <v>52</v>
      </c>
      <c r="F14" s="1" t="str">
        <f t="shared" si="0"/>
        <v>41908155唐宁远</v>
      </c>
      <c r="G14" s="1" t="s">
        <v>38</v>
      </c>
      <c r="H14" s="1" t="s">
        <v>39</v>
      </c>
      <c r="I14" s="6" t="s">
        <v>40</v>
      </c>
      <c r="J14" s="6" t="s">
        <v>8</v>
      </c>
      <c r="K14" s="1" t="s">
        <v>41</v>
      </c>
      <c r="L14" s="1" t="s">
        <v>41</v>
      </c>
      <c r="M14" s="1" t="s">
        <v>42</v>
      </c>
      <c r="N14" s="5">
        <v>48.5</v>
      </c>
      <c r="O14" s="5">
        <v>1</v>
      </c>
      <c r="P14">
        <f>VLOOKUP(J14,[1]Sheet1!$E$1:$F$65536,2,FALSE)</f>
        <v>36.86</v>
      </c>
    </row>
    <row r="15" spans="1:16" x14ac:dyDescent="0.15">
      <c r="A15" s="5">
        <v>10718</v>
      </c>
      <c r="B15" s="6" t="s">
        <v>35</v>
      </c>
      <c r="C15" s="5">
        <v>2</v>
      </c>
      <c r="D15" s="6" t="s">
        <v>59</v>
      </c>
      <c r="E15" s="1" t="s">
        <v>60</v>
      </c>
      <c r="F15" s="1" t="str">
        <f t="shared" si="0"/>
        <v>41912095程颖</v>
      </c>
      <c r="G15" s="1" t="s">
        <v>38</v>
      </c>
      <c r="H15" s="1" t="s">
        <v>39</v>
      </c>
      <c r="I15" s="6" t="s">
        <v>40</v>
      </c>
      <c r="J15" s="6" t="s">
        <v>8</v>
      </c>
      <c r="K15" s="1" t="s">
        <v>41</v>
      </c>
      <c r="L15" s="1" t="s">
        <v>41</v>
      </c>
      <c r="M15" s="1" t="s">
        <v>42</v>
      </c>
      <c r="N15" s="5">
        <v>48.5</v>
      </c>
      <c r="O15" s="5">
        <v>1</v>
      </c>
      <c r="P15">
        <f>VLOOKUP(J15,[1]Sheet1!$E$1:$F$65536,2,FALSE)</f>
        <v>36.86</v>
      </c>
    </row>
    <row r="16" spans="1:16" x14ac:dyDescent="0.15">
      <c r="A16" s="5">
        <v>10718</v>
      </c>
      <c r="B16" s="6" t="s">
        <v>35</v>
      </c>
      <c r="C16" s="5">
        <v>2</v>
      </c>
      <c r="D16" s="6" t="s">
        <v>45</v>
      </c>
      <c r="E16" s="1" t="s">
        <v>46</v>
      </c>
      <c r="F16" s="1" t="str">
        <f t="shared" si="0"/>
        <v>41908094游一帆</v>
      </c>
      <c r="G16" s="1" t="s">
        <v>38</v>
      </c>
      <c r="H16" s="1" t="s">
        <v>39</v>
      </c>
      <c r="I16" s="6" t="s">
        <v>40</v>
      </c>
      <c r="J16" s="6" t="s">
        <v>8</v>
      </c>
      <c r="K16" s="1" t="s">
        <v>41</v>
      </c>
      <c r="L16" s="1" t="s">
        <v>41</v>
      </c>
      <c r="M16" s="1" t="s">
        <v>42</v>
      </c>
      <c r="N16" s="5">
        <v>48.5</v>
      </c>
      <c r="O16" s="5">
        <v>1</v>
      </c>
      <c r="P16">
        <f>VLOOKUP(J16,[1]Sheet1!$E$1:$F$65536,2,FALSE)</f>
        <v>36.86</v>
      </c>
    </row>
    <row r="17" spans="1:16" x14ac:dyDescent="0.15">
      <c r="A17" s="5">
        <v>10718</v>
      </c>
      <c r="B17" s="6" t="s">
        <v>35</v>
      </c>
      <c r="C17" s="5">
        <v>2</v>
      </c>
      <c r="D17" s="6" t="s">
        <v>43</v>
      </c>
      <c r="E17" s="1" t="s">
        <v>44</v>
      </c>
      <c r="F17" s="1" t="str">
        <f t="shared" si="0"/>
        <v>41916143刘欣宇</v>
      </c>
      <c r="G17" s="1" t="s">
        <v>38</v>
      </c>
      <c r="H17" s="1" t="s">
        <v>39</v>
      </c>
      <c r="I17" s="6" t="s">
        <v>40</v>
      </c>
      <c r="J17" s="6" t="s">
        <v>8</v>
      </c>
      <c r="K17" s="1" t="s">
        <v>41</v>
      </c>
      <c r="L17" s="1" t="s">
        <v>41</v>
      </c>
      <c r="M17" s="1" t="s">
        <v>42</v>
      </c>
      <c r="N17" s="5">
        <v>48.5</v>
      </c>
      <c r="O17" s="5">
        <v>1</v>
      </c>
      <c r="P17">
        <f>VLOOKUP(J17,[1]Sheet1!$E$1:$F$65536,2,FALSE)</f>
        <v>36.86</v>
      </c>
    </row>
    <row r="18" spans="1:16" x14ac:dyDescent="0.15">
      <c r="A18" s="5">
        <v>10718</v>
      </c>
      <c r="B18" s="6" t="s">
        <v>35</v>
      </c>
      <c r="C18" s="5">
        <v>2</v>
      </c>
      <c r="D18" s="6" t="s">
        <v>61</v>
      </c>
      <c r="E18" s="1" t="s">
        <v>62</v>
      </c>
      <c r="F18" s="1" t="str">
        <f t="shared" si="0"/>
        <v>41808054陈洁</v>
      </c>
      <c r="G18" s="1" t="s">
        <v>38</v>
      </c>
      <c r="H18" s="1" t="s">
        <v>39</v>
      </c>
      <c r="I18" s="6" t="s">
        <v>40</v>
      </c>
      <c r="J18" s="6" t="s">
        <v>8</v>
      </c>
      <c r="K18" s="1" t="s">
        <v>41</v>
      </c>
      <c r="L18" s="1" t="s">
        <v>41</v>
      </c>
      <c r="M18" s="1" t="s">
        <v>42</v>
      </c>
      <c r="N18" s="5">
        <v>48.5</v>
      </c>
      <c r="O18" s="5">
        <v>1</v>
      </c>
      <c r="P18">
        <f>VLOOKUP(J18,[1]Sheet1!$E$1:$F$65536,2,FALSE)</f>
        <v>36.86</v>
      </c>
    </row>
    <row r="19" spans="1:16" x14ac:dyDescent="0.15">
      <c r="A19" s="5">
        <v>10718</v>
      </c>
      <c r="B19" s="6" t="s">
        <v>35</v>
      </c>
      <c r="C19" s="5">
        <v>2</v>
      </c>
      <c r="D19" s="6" t="s">
        <v>49</v>
      </c>
      <c r="E19" s="1" t="s">
        <v>50</v>
      </c>
      <c r="F19" s="1" t="str">
        <f t="shared" si="0"/>
        <v>41908070王颖</v>
      </c>
      <c r="G19" s="1" t="s">
        <v>38</v>
      </c>
      <c r="H19" s="1" t="s">
        <v>39</v>
      </c>
      <c r="I19" s="6" t="s">
        <v>40</v>
      </c>
      <c r="J19" s="6" t="s">
        <v>8</v>
      </c>
      <c r="K19" s="1" t="s">
        <v>41</v>
      </c>
      <c r="L19" s="1" t="s">
        <v>41</v>
      </c>
      <c r="M19" s="1" t="s">
        <v>42</v>
      </c>
      <c r="N19" s="5">
        <v>48.5</v>
      </c>
      <c r="O19" s="5">
        <v>1</v>
      </c>
      <c r="P19">
        <f>VLOOKUP(J19,[1]Sheet1!$E$1:$F$65536,2,FALSE)</f>
        <v>36.86</v>
      </c>
    </row>
    <row r="20" spans="1:16" x14ac:dyDescent="0.15">
      <c r="A20" s="5">
        <v>10718</v>
      </c>
      <c r="B20" s="6" t="s">
        <v>35</v>
      </c>
      <c r="C20" s="5">
        <v>2</v>
      </c>
      <c r="D20" s="6" t="s">
        <v>63</v>
      </c>
      <c r="E20" s="1" t="s">
        <v>64</v>
      </c>
      <c r="F20" s="1" t="str">
        <f t="shared" si="0"/>
        <v>41912153张欣雨</v>
      </c>
      <c r="G20" s="1" t="s">
        <v>38</v>
      </c>
      <c r="H20" s="1" t="s">
        <v>39</v>
      </c>
      <c r="I20" s="6" t="s">
        <v>40</v>
      </c>
      <c r="J20" s="6" t="s">
        <v>8</v>
      </c>
      <c r="K20" s="1" t="s">
        <v>41</v>
      </c>
      <c r="L20" s="1" t="s">
        <v>41</v>
      </c>
      <c r="M20" s="1" t="s">
        <v>42</v>
      </c>
      <c r="N20" s="5">
        <v>48.5</v>
      </c>
      <c r="O20" s="5">
        <v>1</v>
      </c>
      <c r="P20">
        <f>VLOOKUP(J20,[1]Sheet1!$E$1:$F$65536,2,FALSE)</f>
        <v>36.86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="60" zoomScaleNormal="100" workbookViewId="0">
      <selection activeCell="A2" sqref="A2:H14"/>
    </sheetView>
  </sheetViews>
  <sheetFormatPr defaultColWidth="9" defaultRowHeight="13.5" x14ac:dyDescent="0.15"/>
  <sheetData>
    <row r="1" spans="1:8" ht="25.5" x14ac:dyDescent="0.15">
      <c r="A1" s="7" t="s">
        <v>65</v>
      </c>
    </row>
    <row r="2" spans="1:8" ht="13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</row>
    <row r="3" spans="1:8" ht="27" x14ac:dyDescent="0.15">
      <c r="A3" s="8" t="s">
        <v>10</v>
      </c>
      <c r="B3" s="8"/>
      <c r="C3" s="8"/>
      <c r="D3" s="8"/>
      <c r="E3" s="8"/>
      <c r="F3" s="8"/>
      <c r="G3" s="8">
        <v>36.86</v>
      </c>
      <c r="H3" s="8">
        <v>36.86</v>
      </c>
    </row>
    <row r="4" spans="1:8" ht="27" x14ac:dyDescent="0.15">
      <c r="A4" s="8" t="s">
        <v>11</v>
      </c>
      <c r="B4" s="8"/>
      <c r="C4" s="8"/>
      <c r="D4" s="8"/>
      <c r="E4" s="8"/>
      <c r="F4" s="8"/>
      <c r="G4" s="8">
        <v>36.86</v>
      </c>
      <c r="H4" s="8">
        <v>36.86</v>
      </c>
    </row>
    <row r="5" spans="1:8" ht="27" x14ac:dyDescent="0.15">
      <c r="A5" s="8" t="s">
        <v>12</v>
      </c>
      <c r="B5" s="8">
        <v>44.84</v>
      </c>
      <c r="C5" s="8"/>
      <c r="D5" s="8"/>
      <c r="E5" s="8"/>
      <c r="F5" s="8">
        <v>37.85</v>
      </c>
      <c r="G5" s="8"/>
      <c r="H5" s="8">
        <v>82.69</v>
      </c>
    </row>
    <row r="6" spans="1:8" ht="27" x14ac:dyDescent="0.15">
      <c r="A6" s="8" t="s">
        <v>13</v>
      </c>
      <c r="B6" s="8"/>
      <c r="C6" s="8">
        <v>41.04</v>
      </c>
      <c r="D6" s="8">
        <v>33.44</v>
      </c>
      <c r="E6" s="8"/>
      <c r="F6" s="8"/>
      <c r="G6" s="8">
        <v>36.86</v>
      </c>
      <c r="H6" s="8">
        <v>111.34</v>
      </c>
    </row>
    <row r="7" spans="1:8" ht="27" x14ac:dyDescent="0.15">
      <c r="A7" s="8" t="s">
        <v>14</v>
      </c>
      <c r="B7" s="8"/>
      <c r="C7" s="8">
        <v>41.04</v>
      </c>
      <c r="D7" s="8"/>
      <c r="E7" s="8"/>
      <c r="F7" s="8"/>
      <c r="G7" s="8">
        <v>36.86</v>
      </c>
      <c r="H7" s="8">
        <v>77.900000000000006</v>
      </c>
    </row>
    <row r="8" spans="1:8" ht="27" x14ac:dyDescent="0.15">
      <c r="A8" s="8" t="s">
        <v>15</v>
      </c>
      <c r="B8" s="8"/>
      <c r="C8" s="8"/>
      <c r="D8" s="8"/>
      <c r="E8" s="8">
        <v>42.56</v>
      </c>
      <c r="F8" s="8"/>
      <c r="G8" s="8"/>
      <c r="H8" s="8">
        <v>42.56</v>
      </c>
    </row>
    <row r="9" spans="1:8" ht="27" x14ac:dyDescent="0.15">
      <c r="A9" s="8" t="s">
        <v>16</v>
      </c>
      <c r="B9" s="8"/>
      <c r="C9" s="8">
        <v>41.04</v>
      </c>
      <c r="D9" s="8"/>
      <c r="E9" s="8"/>
      <c r="F9" s="8"/>
      <c r="G9" s="8">
        <v>36.86</v>
      </c>
      <c r="H9" s="8">
        <v>77.900000000000006</v>
      </c>
    </row>
    <row r="10" spans="1:8" ht="27" x14ac:dyDescent="0.15">
      <c r="A10" s="8" t="s">
        <v>17</v>
      </c>
      <c r="B10" s="8"/>
      <c r="C10" s="8"/>
      <c r="D10" s="8"/>
      <c r="E10" s="8"/>
      <c r="F10" s="8"/>
      <c r="G10" s="8">
        <v>36.86</v>
      </c>
      <c r="H10" s="8">
        <v>36.86</v>
      </c>
    </row>
    <row r="11" spans="1:8" ht="27" x14ac:dyDescent="0.15">
      <c r="A11" s="8" t="s">
        <v>18</v>
      </c>
      <c r="B11" s="8"/>
      <c r="C11" s="8"/>
      <c r="D11" s="8"/>
      <c r="E11" s="8"/>
      <c r="F11" s="8"/>
      <c r="G11" s="8">
        <v>36.86</v>
      </c>
      <c r="H11" s="8">
        <v>36.86</v>
      </c>
    </row>
    <row r="12" spans="1:8" ht="27" x14ac:dyDescent="0.15">
      <c r="A12" s="8" t="s">
        <v>19</v>
      </c>
      <c r="B12" s="8"/>
      <c r="C12" s="8">
        <v>41.04</v>
      </c>
      <c r="D12" s="8"/>
      <c r="E12" s="8"/>
      <c r="F12" s="8"/>
      <c r="G12" s="8">
        <v>36.86</v>
      </c>
      <c r="H12" s="8">
        <v>77.900000000000006</v>
      </c>
    </row>
    <row r="13" spans="1:8" ht="27" x14ac:dyDescent="0.15">
      <c r="A13" s="8" t="s">
        <v>20</v>
      </c>
      <c r="B13" s="8"/>
      <c r="C13" s="8">
        <v>41.04</v>
      </c>
      <c r="D13" s="8"/>
      <c r="E13" s="8"/>
      <c r="F13" s="8"/>
      <c r="G13" s="8"/>
      <c r="H13" s="8">
        <v>41.04</v>
      </c>
    </row>
    <row r="14" spans="1:8" x14ac:dyDescent="0.15">
      <c r="A14" s="8" t="s">
        <v>9</v>
      </c>
      <c r="B14" s="8">
        <v>44.84</v>
      </c>
      <c r="C14" s="8">
        <v>205.2</v>
      </c>
      <c r="D14" s="8">
        <v>33.44</v>
      </c>
      <c r="E14" s="8">
        <v>42.56</v>
      </c>
      <c r="F14" s="8">
        <v>37.85</v>
      </c>
      <c r="G14" s="8">
        <v>294.88</v>
      </c>
      <c r="H14" s="8">
        <v>658.77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2022-02-19T05:41:14Z</cp:lastPrinted>
  <dcterms:created xsi:type="dcterms:W3CDTF">2022-02-18T09:01:16Z</dcterms:created>
  <dcterms:modified xsi:type="dcterms:W3CDTF">2022-02-19T05:41:15Z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0A15FD6BDF2E44758ABBEADE2D4627C5</vt:lpwstr>
  </property>
  <property fmtid="{D5CDD505-2E9C-101B-9397-08002B2CF9AE}" pid="3" name="KSOProductBuildVer">
    <vt:lpwstr>2052-11.1.0.10938</vt:lpwstr>
  </property>
</Properties>
</file>