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4" i="1" l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<sst xmlns="http://schemas.openxmlformats.org/spreadsheetml/2006/main" count="173" uniqueCount="72">
  <si>
    <t>求和项:定价</t>
  </si>
  <si>
    <t>教材名称</t>
  </si>
  <si>
    <t>姓名学号</t>
  </si>
  <si>
    <t>A/PYTHON数据分析与挖掘实战(第2版)</t>
  </si>
  <si>
    <t>A/大学生创新创业教程</t>
  </si>
  <si>
    <t>A/大学生职业生涯发展与规划(第2版)</t>
  </si>
  <si>
    <t>A/大学语文(第2版)</t>
  </si>
  <si>
    <t>A/管理学</t>
  </si>
  <si>
    <t>A/区域经济学(马工程）</t>
  </si>
  <si>
    <t>A/社会学概论（第二版）—马克思主义理论研究和建设工程重点教材</t>
  </si>
  <si>
    <t>A/税法 2021注册会计师考试教材</t>
  </si>
  <si>
    <t>A/新编英语演讲与辩论</t>
  </si>
  <si>
    <t>总计</t>
  </si>
  <si>
    <t>41904702戴川</t>
  </si>
  <si>
    <t>41904704吴梓豪</t>
  </si>
  <si>
    <t>41904724刘佳茏</t>
  </si>
  <si>
    <t>41904725赵鹏</t>
  </si>
  <si>
    <t>41904748包宇杰</t>
  </si>
  <si>
    <t>41904749余佳辉</t>
  </si>
  <si>
    <t>41904750鲍光鑫</t>
  </si>
  <si>
    <t>41904753王林鹏</t>
  </si>
  <si>
    <t>41904772黎元培</t>
  </si>
  <si>
    <t>41904778邱明萱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</si>
  <si>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</si>
  <si>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</si>
  <si>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</si>
  <si>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</si>
  <si>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</si>
  <si>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</si>
  <si>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</si>
  <si>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</si>
  <si>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</si>
  <si>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</si>
  <si>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</si>
  <si>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</si>
  <si>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</si>
  <si>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</si>
  <si>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</si>
  <si>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41904749</t>
  </si>
  <si>
    <t>余佳辉</t>
  </si>
  <si>
    <t>发放</t>
  </si>
  <si>
    <t>2019级金融学（证券与期货）</t>
  </si>
  <si>
    <t>2022-02-19 09:25:43</t>
  </si>
  <si>
    <t>.</t>
  </si>
  <si>
    <t>机械工业出版社</t>
  </si>
  <si>
    <t>41904750</t>
  </si>
  <si>
    <t>鲍光鑫</t>
  </si>
  <si>
    <t>41904702</t>
  </si>
  <si>
    <t>戴川</t>
  </si>
  <si>
    <t>人民邮电出版社</t>
  </si>
  <si>
    <t>41904724</t>
  </si>
  <si>
    <t>刘佳茏</t>
  </si>
  <si>
    <t>华东师范大学出版社</t>
  </si>
  <si>
    <t>41904753</t>
  </si>
  <si>
    <t>王林鹏</t>
  </si>
  <si>
    <t>西南财经大学出版社</t>
  </si>
  <si>
    <t>41904778</t>
  </si>
  <si>
    <t>邱明萱</t>
  </si>
  <si>
    <t>高等教育出版社</t>
  </si>
  <si>
    <t>41904725</t>
  </si>
  <si>
    <t>赵鹏</t>
  </si>
  <si>
    <t>安虎森</t>
  </si>
  <si>
    <t>41904748</t>
  </si>
  <si>
    <t>包宇杰</t>
  </si>
  <si>
    <t>41904704</t>
  </si>
  <si>
    <t>吴梓豪</t>
  </si>
  <si>
    <t>人民出版社</t>
  </si>
  <si>
    <t>中国财政经济出版社</t>
  </si>
  <si>
    <t>41904772</t>
  </si>
  <si>
    <t>黎元培</t>
  </si>
  <si>
    <t>中国人民大学出版社</t>
  </si>
  <si>
    <t>2019级金融学（证券与期货）10744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</si>
</sst>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93796296303" createdVersion="5" refreshedVersion="5" minRefreshableVersion="3" recordCount="11">
  <cacheSource type="worksheet">
    <worksheetSource ref="A3:P14" sheet="Sheet1"/>
  </cacheSource>
  <cacheFields count="16">
    <cacheField name="凭证号" numFmtId="0">
      <sharedItems containsSemiMixedTypes="0" containsString="0" containsNumber="1" containsInteger="1" minValue="10744" maxValue="10744" count="1">
        <n v="1074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">
        <s v="41904749"/>
        <s v="41904750"/>
        <s v="41904702"/>
        <s v="41904724"/>
        <s v="41904753"/>
        <s v="41904778"/>
        <s v="41904725"/>
        <s v="41904748"/>
        <s v="41904704"/>
        <s v="41904772"/>
      </sharedItems>
    </cacheField>
    <cacheField name="姓名" numFmtId="0">
      <sharedItems count="10">
        <s v="余佳辉"/>
        <s v="鲍光鑫"/>
        <s v="戴川"/>
        <s v="刘佳茏"/>
        <s v="王林鹏"/>
        <s v="邱明萱"/>
        <s v="赵鹏"/>
        <s v="包宇杰"/>
        <s v="吴梓豪"/>
        <s v="黎元培"/>
      </sharedItems>
    </cacheField>
    <cacheField name="姓名学号" numFmtId="0">
      <sharedItems count="10">
        <s v="41904749余佳辉"/>
        <s v="41904750鲍光鑫"/>
        <s v="41904702戴川"/>
        <s v="41904724刘佳茏"/>
        <s v="41904753王林鹏"/>
        <s v="41904778邱明萱"/>
        <s v="41904725赵鹏"/>
        <s v="41904748包宇杰"/>
        <s v="41904704吴梓豪"/>
        <s v="41904772黎元培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金融学（证券与期货）"/>
      </sharedItems>
    </cacheField>
    <cacheField name="出库时间" numFmtId="49">
      <sharedItems count="1">
        <s v="2022-02-19 09:25:43"/>
      </sharedItems>
    </cacheField>
    <cacheField name="教材名称" numFmtId="49">
      <sharedItems count="9">
        <s v="A/PYTHON数据分析与挖掘实战(第2版)"/>
        <s v="A/大学生创新创业教程"/>
        <s v="A/大学生职业生涯发展与规划(第2版)"/>
        <s v="A/大学语文(第2版)"/>
        <s v="A/管理学"/>
        <s v="A/区域经济学(马工程）"/>
        <s v="A/社会学概论（第二版）—马克思主义理论研究和建设工程重点教材"/>
        <s v="A/税法 2021注册会计师考试教材"/>
        <s v="A/新编英语演讲与辩论"/>
      </sharedItems>
    </cacheField>
    <cacheField name="教材作者" numFmtId="0">
      <sharedItems count="2">
        <s v="."/>
        <s v="安虎森"/>
      </sharedItems>
    </cacheField>
    <cacheField name="版别号" numFmtId="0">
      <sharedItems count="1">
        <s v="."/>
      </sharedItems>
    </cacheField>
    <cacheField name="出版社" numFmtId="0">
      <sharedItems count="8">
        <s v="机械工业出版社"/>
        <s v="人民邮电出版社"/>
        <s v="华东师范大学出版社"/>
        <s v="西南财经大学出版社"/>
        <s v="高等教育出版社"/>
        <s v="人民出版社"/>
        <s v="中国财政经济出版社"/>
        <s v="中国人民大学出版社"/>
      </sharedItems>
    </cacheField>
    <cacheField name="单价" numFmtId="0">
      <sharedItems containsSemiMixedTypes="0" containsString="0" containsNumber="1" minValue="32" maxValue="84" count="8">
        <n v="79"/>
        <n v="59.8"/>
        <n v="32"/>
        <n v="38"/>
        <n v="48"/>
        <n v="45"/>
        <n v="55"/>
        <n v="8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32" maxValue="63.84" count="9">
        <n v="60.04"/>
        <n v="45.45"/>
        <n v="24.32"/>
        <n v="28.88"/>
        <n v="36.479999999999997"/>
        <n v="34.200000000000003"/>
        <n v="41.8"/>
        <n v="63.84"/>
        <n v="24.9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3"/>
    <x v="3"/>
    <x v="0"/>
    <x v="3"/>
  </r>
  <r>
    <x v="0"/>
    <x v="0"/>
    <x v="0"/>
    <x v="5"/>
    <x v="5"/>
    <x v="5"/>
    <x v="0"/>
    <x v="0"/>
    <x v="0"/>
    <x v="4"/>
    <x v="0"/>
    <x v="0"/>
    <x v="4"/>
    <x v="4"/>
    <x v="0"/>
    <x v="4"/>
  </r>
  <r>
    <x v="0"/>
    <x v="0"/>
    <x v="0"/>
    <x v="6"/>
    <x v="6"/>
    <x v="6"/>
    <x v="0"/>
    <x v="0"/>
    <x v="0"/>
    <x v="5"/>
    <x v="1"/>
    <x v="0"/>
    <x v="4"/>
    <x v="5"/>
    <x v="0"/>
    <x v="5"/>
  </r>
  <r>
    <x v="0"/>
    <x v="0"/>
    <x v="0"/>
    <x v="7"/>
    <x v="7"/>
    <x v="7"/>
    <x v="0"/>
    <x v="0"/>
    <x v="0"/>
    <x v="5"/>
    <x v="1"/>
    <x v="0"/>
    <x v="4"/>
    <x v="5"/>
    <x v="0"/>
    <x v="5"/>
  </r>
  <r>
    <x v="0"/>
    <x v="0"/>
    <x v="0"/>
    <x v="8"/>
    <x v="8"/>
    <x v="8"/>
    <x v="0"/>
    <x v="0"/>
    <x v="0"/>
    <x v="6"/>
    <x v="0"/>
    <x v="0"/>
    <x v="5"/>
    <x v="6"/>
    <x v="0"/>
    <x v="6"/>
  </r>
  <r>
    <x v="0"/>
    <x v="0"/>
    <x v="0"/>
    <x v="4"/>
    <x v="4"/>
    <x v="4"/>
    <x v="0"/>
    <x v="0"/>
    <x v="0"/>
    <x v="7"/>
    <x v="0"/>
    <x v="0"/>
    <x v="6"/>
    <x v="7"/>
    <x v="0"/>
    <x v="7"/>
  </r>
  <r>
    <x v="0"/>
    <x v="0"/>
    <x v="0"/>
    <x v="9"/>
    <x v="9"/>
    <x v="9"/>
    <x v="0"/>
    <x v="0"/>
    <x v="0"/>
    <x v="8"/>
    <x v="0"/>
    <x v="0"/>
    <x v="7"/>
    <x v="2"/>
    <x v="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1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1">
        <item x="2"/>
        <item x="8"/>
        <item x="3"/>
        <item x="6"/>
        <item x="7"/>
        <item x="0"/>
        <item x="1"/>
        <item x="4"/>
        <item x="9"/>
        <item x="5"/>
        <item t="default"/>
      </items>
    </pivotField>
    <pivotField compact="0" showAll="0"/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5"/>
  <sheetViews>
    <sheetView workbookViewId="0">
      <selection activeCell="A7" sqref="A3:K15"/>
    </sheetView>
  </sheetViews>
  <sheetFormatPr defaultColWidth="9" defaultRowHeight="13.5" x14ac:dyDescent="0.15"/>
  <cols>
    <col min="1" max="1" width="15.625"/>
    <col min="2" max="10" width="63.125"/>
    <col min="11" max="11" width="7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C5">
        <v>45.45</v>
      </c>
      <c r="K5">
        <v>45.45</v>
      </c>
    </row>
    <row r="6" spans="1:11" x14ac:dyDescent="0.15">
      <c r="A6" t="s">
        <v>14</v>
      </c>
      <c r="H6">
        <v>41.8</v>
      </c>
      <c r="K6">
        <v>41.8</v>
      </c>
    </row>
    <row r="7" spans="1:11" x14ac:dyDescent="0.15">
      <c r="A7" t="s">
        <v>15</v>
      </c>
      <c r="D7">
        <v>24.32</v>
      </c>
      <c r="K7">
        <v>24.32</v>
      </c>
    </row>
    <row r="8" spans="1:11" x14ac:dyDescent="0.15">
      <c r="A8" t="s">
        <v>16</v>
      </c>
      <c r="G8">
        <v>34.200000000000003</v>
      </c>
      <c r="K8">
        <v>34.200000000000003</v>
      </c>
    </row>
    <row r="9" spans="1:11" x14ac:dyDescent="0.15">
      <c r="A9" t="s">
        <v>17</v>
      </c>
      <c r="G9">
        <v>34.200000000000003</v>
      </c>
      <c r="K9">
        <v>34.200000000000003</v>
      </c>
    </row>
    <row r="10" spans="1:11" x14ac:dyDescent="0.15">
      <c r="A10" t="s">
        <v>18</v>
      </c>
      <c r="B10">
        <v>60.04</v>
      </c>
      <c r="K10">
        <v>60.04</v>
      </c>
    </row>
    <row r="11" spans="1:11" x14ac:dyDescent="0.15">
      <c r="A11" t="s">
        <v>19</v>
      </c>
      <c r="B11">
        <v>60.04</v>
      </c>
      <c r="K11">
        <v>60.04</v>
      </c>
    </row>
    <row r="12" spans="1:11" x14ac:dyDescent="0.15">
      <c r="A12" t="s">
        <v>20</v>
      </c>
      <c r="E12">
        <v>28.88</v>
      </c>
      <c r="I12">
        <v>63.84</v>
      </c>
      <c r="K12">
        <v>92.72</v>
      </c>
    </row>
    <row r="13" spans="1:11" x14ac:dyDescent="0.15">
      <c r="A13" t="s">
        <v>21</v>
      </c>
      <c r="J13">
        <v>24.96</v>
      </c>
      <c r="K13">
        <v>24.96</v>
      </c>
    </row>
    <row r="14" spans="1:11" x14ac:dyDescent="0.15">
      <c r="A14" t="s">
        <v>22</v>
      </c>
      <c r="F14">
        <v>36.479999999999997</v>
      </c>
      <c r="K14">
        <v>36.479999999999997</v>
      </c>
    </row>
    <row r="15" spans="1:11" x14ac:dyDescent="0.15">
      <c r="A15" t="s">
        <v>12</v>
      </c>
      <c r="B15">
        <v>120.08</v>
      </c>
      <c r="C15">
        <v>45.45</v>
      </c>
      <c r="D15">
        <v>24.32</v>
      </c>
      <c r="E15">
        <v>28.88</v>
      </c>
      <c r="F15">
        <v>36.479999999999997</v>
      </c>
      <c r="G15">
        <v>68.400000000000006</v>
      </c>
      <c r="H15">
        <v>41.8</v>
      </c>
      <c r="I15">
        <v>63.84</v>
      </c>
      <c r="J15">
        <v>24.96</v>
      </c>
      <c r="K15">
        <v>454.21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"/>
  <sheetViews>
    <sheetView workbookViewId="0">
      <selection activeCell="H9" sqref="H9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23</v>
      </c>
      <c r="B3" s="4" t="s">
        <v>24</v>
      </c>
      <c r="C3" s="3" t="s">
        <v>25</v>
      </c>
      <c r="D3" s="4" t="s">
        <v>26</v>
      </c>
      <c r="E3" s="3" t="s">
        <v>27</v>
      </c>
      <c r="F3" s="3" t="s">
        <v>2</v>
      </c>
      <c r="G3" s="3" t="s">
        <v>28</v>
      </c>
      <c r="H3" s="3" t="s">
        <v>29</v>
      </c>
      <c r="I3" s="4" t="s">
        <v>30</v>
      </c>
      <c r="J3" s="4" t="s">
        <v>1</v>
      </c>
      <c r="K3" s="3" t="s">
        <v>31</v>
      </c>
      <c r="L3" s="3" t="s">
        <v>32</v>
      </c>
      <c r="M3" s="3" t="s">
        <v>33</v>
      </c>
      <c r="N3" s="3" t="s">
        <v>34</v>
      </c>
      <c r="O3" s="3" t="s">
        <v>35</v>
      </c>
      <c r="P3" t="s">
        <v>36</v>
      </c>
    </row>
    <row r="4" spans="1:16" x14ac:dyDescent="0.15">
      <c r="A4" s="5">
        <v>10744</v>
      </c>
      <c r="B4" s="6" t="s">
        <v>37</v>
      </c>
      <c r="C4" s="5">
        <v>2</v>
      </c>
      <c r="D4" s="6" t="s">
        <v>38</v>
      </c>
      <c r="E4" s="1" t="s">
        <v>39</v>
      </c>
      <c r="F4" s="1" t="str">
        <f>D4&amp;E4</f>
        <v>41904749余佳辉</v>
      </c>
      <c r="G4" s="1" t="s">
        <v>40</v>
      </c>
      <c r="H4" s="1" t="s">
        <v>41</v>
      </c>
      <c r="I4" s="6" t="s">
        <v>42</v>
      </c>
      <c r="J4" s="6" t="s">
        <v>3</v>
      </c>
      <c r="K4" s="1" t="s">
        <v>43</v>
      </c>
      <c r="L4" s="1" t="s">
        <v>43</v>
      </c>
      <c r="M4" s="1" t="s">
        <v>44</v>
      </c>
      <c r="N4" s="5">
        <v>79</v>
      </c>
      <c r="O4" s="5">
        <v>1</v>
      </c>
      <c r="P4">
        <f>VLOOKUP(J4,[1]Sheet1!$E$1:$F$65536,2,FALSE)</f>
        <v>60.04</v>
      </c>
    </row>
    <row r="5" spans="1:16" x14ac:dyDescent="0.15">
      <c r="A5" s="5">
        <v>10744</v>
      </c>
      <c r="B5" s="6" t="s">
        <v>37</v>
      </c>
      <c r="C5" s="5">
        <v>2</v>
      </c>
      <c r="D5" s="6" t="s">
        <v>45</v>
      </c>
      <c r="E5" s="1" t="s">
        <v>46</v>
      </c>
      <c r="F5" s="1" t="str">
        <f t="shared" ref="F5:F14" si="0">D5&amp;E5</f>
        <v>41904750鲍光鑫</v>
      </c>
      <c r="G5" s="1" t="s">
        <v>40</v>
      </c>
      <c r="H5" s="1" t="s">
        <v>41</v>
      </c>
      <c r="I5" s="6" t="s">
        <v>42</v>
      </c>
      <c r="J5" s="6" t="s">
        <v>3</v>
      </c>
      <c r="K5" s="1" t="s">
        <v>43</v>
      </c>
      <c r="L5" s="1" t="s">
        <v>43</v>
      </c>
      <c r="M5" s="1" t="s">
        <v>44</v>
      </c>
      <c r="N5" s="5">
        <v>79</v>
      </c>
      <c r="O5" s="5">
        <v>1</v>
      </c>
      <c r="P5">
        <f>VLOOKUP(J5,[1]Sheet1!$E$1:$F$65536,2,FALSE)</f>
        <v>60.04</v>
      </c>
    </row>
    <row r="6" spans="1:16" x14ac:dyDescent="0.15">
      <c r="A6" s="5">
        <v>10744</v>
      </c>
      <c r="B6" s="6" t="s">
        <v>37</v>
      </c>
      <c r="C6" s="5">
        <v>2</v>
      </c>
      <c r="D6" s="6" t="s">
        <v>47</v>
      </c>
      <c r="E6" s="1" t="s">
        <v>48</v>
      </c>
      <c r="F6" s="1" t="str">
        <f t="shared" si="0"/>
        <v>41904702戴川</v>
      </c>
      <c r="G6" s="1" t="s">
        <v>40</v>
      </c>
      <c r="H6" s="1" t="s">
        <v>41</v>
      </c>
      <c r="I6" s="6" t="s">
        <v>42</v>
      </c>
      <c r="J6" s="6" t="s">
        <v>4</v>
      </c>
      <c r="K6" s="1" t="s">
        <v>43</v>
      </c>
      <c r="L6" s="1" t="s">
        <v>43</v>
      </c>
      <c r="M6" s="1" t="s">
        <v>49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10744</v>
      </c>
      <c r="B7" s="6" t="s">
        <v>37</v>
      </c>
      <c r="C7" s="5">
        <v>2</v>
      </c>
      <c r="D7" s="6" t="s">
        <v>50</v>
      </c>
      <c r="E7" s="1" t="s">
        <v>51</v>
      </c>
      <c r="F7" s="1" t="str">
        <f t="shared" si="0"/>
        <v>41904724刘佳茏</v>
      </c>
      <c r="G7" s="1" t="s">
        <v>40</v>
      </c>
      <c r="H7" s="1" t="s">
        <v>41</v>
      </c>
      <c r="I7" s="6" t="s">
        <v>42</v>
      </c>
      <c r="J7" s="6" t="s">
        <v>5</v>
      </c>
      <c r="K7" s="1" t="s">
        <v>43</v>
      </c>
      <c r="L7" s="1" t="s">
        <v>43</v>
      </c>
      <c r="M7" s="1" t="s">
        <v>52</v>
      </c>
      <c r="N7" s="5">
        <v>32</v>
      </c>
      <c r="O7" s="5">
        <v>1</v>
      </c>
      <c r="P7">
        <f>VLOOKUP(J7,[1]Sheet1!$E$1:$F$65536,2,FALSE)</f>
        <v>24.32</v>
      </c>
    </row>
    <row r="8" spans="1:16" x14ac:dyDescent="0.15">
      <c r="A8" s="5">
        <v>10744</v>
      </c>
      <c r="B8" s="6" t="s">
        <v>37</v>
      </c>
      <c r="C8" s="5">
        <v>2</v>
      </c>
      <c r="D8" s="6" t="s">
        <v>53</v>
      </c>
      <c r="E8" s="1" t="s">
        <v>54</v>
      </c>
      <c r="F8" s="1" t="str">
        <f t="shared" si="0"/>
        <v>41904753王林鹏</v>
      </c>
      <c r="G8" s="1" t="s">
        <v>40</v>
      </c>
      <c r="H8" s="1" t="s">
        <v>41</v>
      </c>
      <c r="I8" s="6" t="s">
        <v>42</v>
      </c>
      <c r="J8" s="6" t="s">
        <v>6</v>
      </c>
      <c r="K8" s="1" t="s">
        <v>43</v>
      </c>
      <c r="L8" s="1" t="s">
        <v>43</v>
      </c>
      <c r="M8" s="1" t="s">
        <v>55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10744</v>
      </c>
      <c r="B9" s="6" t="s">
        <v>37</v>
      </c>
      <c r="C9" s="5">
        <v>2</v>
      </c>
      <c r="D9" s="6" t="s">
        <v>56</v>
      </c>
      <c r="E9" s="1" t="s">
        <v>57</v>
      </c>
      <c r="F9" s="1" t="str">
        <f t="shared" si="0"/>
        <v>41904778邱明萱</v>
      </c>
      <c r="G9" s="1" t="s">
        <v>40</v>
      </c>
      <c r="H9" s="1" t="s">
        <v>41</v>
      </c>
      <c r="I9" s="6" t="s">
        <v>42</v>
      </c>
      <c r="J9" s="6" t="s">
        <v>7</v>
      </c>
      <c r="K9" s="1" t="s">
        <v>43</v>
      </c>
      <c r="L9" s="1" t="s">
        <v>43</v>
      </c>
      <c r="M9" s="1" t="s">
        <v>58</v>
      </c>
      <c r="N9" s="5">
        <v>48</v>
      </c>
      <c r="O9" s="5">
        <v>1</v>
      </c>
      <c r="P9">
        <f>VLOOKUP(J9,[1]Sheet1!$E$1:$F$65536,2,FALSE)</f>
        <v>36.479999999999997</v>
      </c>
    </row>
    <row r="10" spans="1:16" x14ac:dyDescent="0.15">
      <c r="A10" s="5">
        <v>10744</v>
      </c>
      <c r="B10" s="6" t="s">
        <v>37</v>
      </c>
      <c r="C10" s="5">
        <v>2</v>
      </c>
      <c r="D10" s="6" t="s">
        <v>59</v>
      </c>
      <c r="E10" s="1" t="s">
        <v>60</v>
      </c>
      <c r="F10" s="1" t="str">
        <f t="shared" si="0"/>
        <v>41904725赵鹏</v>
      </c>
      <c r="G10" s="1" t="s">
        <v>40</v>
      </c>
      <c r="H10" s="1" t="s">
        <v>41</v>
      </c>
      <c r="I10" s="6" t="s">
        <v>42</v>
      </c>
      <c r="J10" s="6" t="s">
        <v>8</v>
      </c>
      <c r="K10" s="1" t="s">
        <v>61</v>
      </c>
      <c r="L10" s="1" t="s">
        <v>43</v>
      </c>
      <c r="M10" s="1" t="s">
        <v>58</v>
      </c>
      <c r="N10" s="5">
        <v>45</v>
      </c>
      <c r="O10" s="5">
        <v>1</v>
      </c>
      <c r="P10">
        <f>VLOOKUP(J10,[1]Sheet1!$E$1:$F$65536,2,FALSE)</f>
        <v>34.200000000000003</v>
      </c>
    </row>
    <row r="11" spans="1:16" x14ac:dyDescent="0.15">
      <c r="A11" s="5">
        <v>10744</v>
      </c>
      <c r="B11" s="6" t="s">
        <v>37</v>
      </c>
      <c r="C11" s="5">
        <v>2</v>
      </c>
      <c r="D11" s="6" t="s">
        <v>62</v>
      </c>
      <c r="E11" s="1" t="s">
        <v>63</v>
      </c>
      <c r="F11" s="1" t="str">
        <f t="shared" si="0"/>
        <v>41904748包宇杰</v>
      </c>
      <c r="G11" s="1" t="s">
        <v>40</v>
      </c>
      <c r="H11" s="1" t="s">
        <v>41</v>
      </c>
      <c r="I11" s="6" t="s">
        <v>42</v>
      </c>
      <c r="J11" s="6" t="s">
        <v>8</v>
      </c>
      <c r="K11" s="1" t="s">
        <v>61</v>
      </c>
      <c r="L11" s="1" t="s">
        <v>43</v>
      </c>
      <c r="M11" s="1" t="s">
        <v>58</v>
      </c>
      <c r="N11" s="5">
        <v>45</v>
      </c>
      <c r="O11" s="5">
        <v>1</v>
      </c>
      <c r="P11">
        <f>VLOOKUP(J11,[1]Sheet1!$E$1:$F$65536,2,FALSE)</f>
        <v>34.200000000000003</v>
      </c>
    </row>
    <row r="12" spans="1:16" x14ac:dyDescent="0.15">
      <c r="A12" s="5">
        <v>10744</v>
      </c>
      <c r="B12" s="6" t="s">
        <v>37</v>
      </c>
      <c r="C12" s="5">
        <v>2</v>
      </c>
      <c r="D12" s="6" t="s">
        <v>64</v>
      </c>
      <c r="E12" s="1" t="s">
        <v>65</v>
      </c>
      <c r="F12" s="1" t="str">
        <f t="shared" si="0"/>
        <v>41904704吴梓豪</v>
      </c>
      <c r="G12" s="1" t="s">
        <v>40</v>
      </c>
      <c r="H12" s="1" t="s">
        <v>41</v>
      </c>
      <c r="I12" s="6" t="s">
        <v>42</v>
      </c>
      <c r="J12" s="6" t="s">
        <v>9</v>
      </c>
      <c r="K12" s="1" t="s">
        <v>43</v>
      </c>
      <c r="L12" s="1" t="s">
        <v>43</v>
      </c>
      <c r="M12" s="1" t="s">
        <v>66</v>
      </c>
      <c r="N12" s="5">
        <v>55</v>
      </c>
      <c r="O12" s="5">
        <v>1</v>
      </c>
      <c r="P12">
        <f>VLOOKUP(J12,[1]Sheet1!$E$1:$F$65536,2,FALSE)</f>
        <v>41.8</v>
      </c>
    </row>
    <row r="13" spans="1:16" x14ac:dyDescent="0.15">
      <c r="A13" s="5">
        <v>10744</v>
      </c>
      <c r="B13" s="6" t="s">
        <v>37</v>
      </c>
      <c r="C13" s="5">
        <v>2</v>
      </c>
      <c r="D13" s="6" t="s">
        <v>53</v>
      </c>
      <c r="E13" s="1" t="s">
        <v>54</v>
      </c>
      <c r="F13" s="1" t="str">
        <f t="shared" si="0"/>
        <v>41904753王林鹏</v>
      </c>
      <c r="G13" s="1" t="s">
        <v>40</v>
      </c>
      <c r="H13" s="1" t="s">
        <v>41</v>
      </c>
      <c r="I13" s="6" t="s">
        <v>42</v>
      </c>
      <c r="J13" s="6" t="s">
        <v>10</v>
      </c>
      <c r="K13" s="1" t="s">
        <v>43</v>
      </c>
      <c r="L13" s="1" t="s">
        <v>43</v>
      </c>
      <c r="M13" s="1" t="s">
        <v>67</v>
      </c>
      <c r="N13" s="5">
        <v>84</v>
      </c>
      <c r="O13" s="5">
        <v>1</v>
      </c>
      <c r="P13">
        <f>VLOOKUP(J13,[1]Sheet1!$E$1:$F$65536,2,FALSE)</f>
        <v>63.84</v>
      </c>
    </row>
    <row r="14" spans="1:16" x14ac:dyDescent="0.15">
      <c r="A14" s="5">
        <v>10744</v>
      </c>
      <c r="B14" s="6" t="s">
        <v>37</v>
      </c>
      <c r="C14" s="5">
        <v>2</v>
      </c>
      <c r="D14" s="6" t="s">
        <v>68</v>
      </c>
      <c r="E14" s="1" t="s">
        <v>69</v>
      </c>
      <c r="F14" s="1" t="str">
        <f t="shared" si="0"/>
        <v>41904772黎元培</v>
      </c>
      <c r="G14" s="1" t="s">
        <v>40</v>
      </c>
      <c r="H14" s="1" t="s">
        <v>41</v>
      </c>
      <c r="I14" s="6" t="s">
        <v>42</v>
      </c>
      <c r="J14" s="6" t="s">
        <v>11</v>
      </c>
      <c r="K14" s="1" t="s">
        <v>43</v>
      </c>
      <c r="L14" s="1" t="s">
        <v>43</v>
      </c>
      <c r="M14" s="1" t="s">
        <v>70</v>
      </c>
      <c r="N14" s="5">
        <v>32</v>
      </c>
      <c r="O14" s="5">
        <v>1</v>
      </c>
      <c r="P14">
        <f>VLOOKUP(J14,[1]Sheet1!$E$1:$F$65536,2,FALSE)</f>
        <v>24.96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zoomScale="60" zoomScaleNormal="100" workbookViewId="0">
      <selection activeCell="A2" sqref="A2:K13"/>
    </sheetView>
  </sheetViews>
  <sheetFormatPr defaultColWidth="9" defaultRowHeight="13.5" x14ac:dyDescent="0.15"/>
  <sheetData>
    <row r="1" spans="1:11" ht="25.5" x14ac:dyDescent="0.15">
      <c r="A1" s="7" t="s">
        <v>71</v>
      </c>
    </row>
    <row r="2" spans="1:11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</row>
    <row r="3" spans="1:11" ht="27" x14ac:dyDescent="0.15">
      <c r="A3" s="8" t="s">
        <v>13</v>
      </c>
      <c r="B3" s="8"/>
      <c r="C3" s="8">
        <v>45.45</v>
      </c>
      <c r="D3" s="8"/>
      <c r="E3" s="8"/>
      <c r="F3" s="8"/>
      <c r="G3" s="8"/>
      <c r="H3" s="8"/>
      <c r="I3" s="8"/>
      <c r="J3" s="8"/>
      <c r="K3" s="8">
        <v>45.45</v>
      </c>
    </row>
    <row r="4" spans="1:11" ht="27" x14ac:dyDescent="0.15">
      <c r="A4" s="8" t="s">
        <v>14</v>
      </c>
      <c r="B4" s="8"/>
      <c r="C4" s="8"/>
      <c r="D4" s="8"/>
      <c r="E4" s="8"/>
      <c r="F4" s="8"/>
      <c r="G4" s="8"/>
      <c r="H4" s="8">
        <v>41.8</v>
      </c>
      <c r="I4" s="8"/>
      <c r="J4" s="8"/>
      <c r="K4" s="8">
        <v>41.8</v>
      </c>
    </row>
    <row r="5" spans="1:11" ht="27" x14ac:dyDescent="0.15">
      <c r="A5" s="8" t="s">
        <v>15</v>
      </c>
      <c r="B5" s="8"/>
      <c r="C5" s="8"/>
      <c r="D5" s="8">
        <v>24.32</v>
      </c>
      <c r="E5" s="8"/>
      <c r="F5" s="8"/>
      <c r="G5" s="8"/>
      <c r="H5" s="8"/>
      <c r="I5" s="8"/>
      <c r="J5" s="8"/>
      <c r="K5" s="8">
        <v>24.32</v>
      </c>
    </row>
    <row r="6" spans="1:11" ht="27" x14ac:dyDescent="0.15">
      <c r="A6" s="8" t="s">
        <v>16</v>
      </c>
      <c r="B6" s="8"/>
      <c r="C6" s="8"/>
      <c r="D6" s="8"/>
      <c r="E6" s="8"/>
      <c r="F6" s="8"/>
      <c r="G6" s="8">
        <v>34.200000000000003</v>
      </c>
      <c r="H6" s="8"/>
      <c r="I6" s="8"/>
      <c r="J6" s="8"/>
      <c r="K6" s="8">
        <v>34.200000000000003</v>
      </c>
    </row>
    <row r="7" spans="1:11" ht="27" x14ac:dyDescent="0.15">
      <c r="A7" s="8" t="s">
        <v>17</v>
      </c>
      <c r="B7" s="8"/>
      <c r="C7" s="8"/>
      <c r="D7" s="8"/>
      <c r="E7" s="8"/>
      <c r="F7" s="8"/>
      <c r="G7" s="8">
        <v>34.200000000000003</v>
      </c>
      <c r="H7" s="8"/>
      <c r="I7" s="8"/>
      <c r="J7" s="8"/>
      <c r="K7" s="8">
        <v>34.200000000000003</v>
      </c>
    </row>
    <row r="8" spans="1:11" ht="27" x14ac:dyDescent="0.15">
      <c r="A8" s="8" t="s">
        <v>18</v>
      </c>
      <c r="B8" s="8">
        <v>60.04</v>
      </c>
      <c r="C8" s="8"/>
      <c r="D8" s="8"/>
      <c r="E8" s="8"/>
      <c r="F8" s="8"/>
      <c r="G8" s="8"/>
      <c r="H8" s="8"/>
      <c r="I8" s="8"/>
      <c r="J8" s="8"/>
      <c r="K8" s="8">
        <v>60.04</v>
      </c>
    </row>
    <row r="9" spans="1:11" ht="27" x14ac:dyDescent="0.15">
      <c r="A9" s="8" t="s">
        <v>19</v>
      </c>
      <c r="B9" s="8">
        <v>60.04</v>
      </c>
      <c r="C9" s="8"/>
      <c r="D9" s="8"/>
      <c r="E9" s="8"/>
      <c r="F9" s="8"/>
      <c r="G9" s="8"/>
      <c r="H9" s="8"/>
      <c r="I9" s="8"/>
      <c r="J9" s="8"/>
      <c r="K9" s="8">
        <v>60.04</v>
      </c>
    </row>
    <row r="10" spans="1:11" ht="27" x14ac:dyDescent="0.15">
      <c r="A10" s="8" t="s">
        <v>20</v>
      </c>
      <c r="B10" s="8"/>
      <c r="C10" s="8"/>
      <c r="D10" s="8"/>
      <c r="E10" s="8">
        <v>28.88</v>
      </c>
      <c r="F10" s="8"/>
      <c r="G10" s="8"/>
      <c r="H10" s="8"/>
      <c r="I10" s="8">
        <v>63.84</v>
      </c>
      <c r="J10" s="8"/>
      <c r="K10" s="8">
        <v>92.72</v>
      </c>
    </row>
    <row r="11" spans="1:11" ht="27" x14ac:dyDescent="0.15">
      <c r="A11" s="8" t="s">
        <v>21</v>
      </c>
      <c r="B11" s="8"/>
      <c r="C11" s="8"/>
      <c r="D11" s="8"/>
      <c r="E11" s="8"/>
      <c r="F11" s="8"/>
      <c r="G11" s="8"/>
      <c r="H11" s="8"/>
      <c r="I11" s="8"/>
      <c r="J11" s="8">
        <v>24.96</v>
      </c>
      <c r="K11" s="8">
        <v>24.96</v>
      </c>
    </row>
    <row r="12" spans="1:11" ht="27" x14ac:dyDescent="0.15">
      <c r="A12" s="8" t="s">
        <v>22</v>
      </c>
      <c r="B12" s="8"/>
      <c r="C12" s="8"/>
      <c r="D12" s="8"/>
      <c r="E12" s="8"/>
      <c r="F12" s="8">
        <v>36.479999999999997</v>
      </c>
      <c r="G12" s="8"/>
      <c r="H12" s="8"/>
      <c r="I12" s="8"/>
      <c r="J12" s="8"/>
      <c r="K12" s="8">
        <v>36.479999999999997</v>
      </c>
    </row>
    <row r="13" spans="1:11" x14ac:dyDescent="0.15">
      <c r="A13" s="8" t="s">
        <v>12</v>
      </c>
      <c r="B13" s="8">
        <v>120.08</v>
      </c>
      <c r="C13" s="8">
        <v>45.45</v>
      </c>
      <c r="D13" s="8">
        <v>24.32</v>
      </c>
      <c r="E13" s="8">
        <v>28.88</v>
      </c>
      <c r="F13" s="8">
        <v>36.479999999999997</v>
      </c>
      <c r="G13" s="8">
        <v>68.400000000000006</v>
      </c>
      <c r="H13" s="8">
        <v>41.8</v>
      </c>
      <c r="I13" s="8">
        <v>63.84</v>
      </c>
      <c r="J13" s="8">
        <v>24.96</v>
      </c>
      <c r="K13" s="8">
        <v>454.21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2022-02-19T06:04:35Z</cp:lastPrinted>
  <dcterms:created xsi:type="dcterms:W3CDTF">2022-02-19T01:26:26Z</dcterms:created>
  <dcterms:modified xsi:type="dcterms:W3CDTF">2022-02-19T06:04:36Z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34724E1F9B1146D3AF3F333CB7C639C1</vt:lpwstr>
  </property>
  <property fmtid="{D5CDD505-2E9C-101B-9397-08002B2CF9AE}" pid="3" name="KSOProductBuildVer">
    <vt:lpwstr>2052-11.1.0.10938</vt:lpwstr>
  </property>
</Properties>
</file>