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3" i="1" l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<sst xmlns="http://schemas.openxmlformats.org/spreadsheetml/2006/main" count="285" uniqueCount="97">
  <si>
    <t>求和项:定价</t>
  </si>
  <si>
    <t>教材名称</t>
  </si>
  <si>
    <t>姓名学号</t>
  </si>
  <si>
    <t>A/发展经济学(马工程）</t>
  </si>
  <si>
    <t>A/纪录片创作(第4版)</t>
  </si>
  <si>
    <t>A/跨文化传播学导论</t>
  </si>
  <si>
    <t>A/社会学概论（第二版）—马克思主义理论研究和建设工程重点教材</t>
  </si>
  <si>
    <t>A/税法 2021注册会计师考试教材</t>
  </si>
  <si>
    <t>A/文学理论(第2版)</t>
  </si>
  <si>
    <t>A/西方经济学(上册)(第2版)</t>
  </si>
  <si>
    <t>A/刑事诉讼法学(第3版)</t>
  </si>
  <si>
    <t>A/中国法制史(第2版)</t>
  </si>
  <si>
    <t>A/中国近现代史纲要（2021年版）</t>
  </si>
  <si>
    <t>A/中西文化比较</t>
  </si>
  <si>
    <t>A/组织行为学</t>
  </si>
  <si>
    <t>总计</t>
  </si>
  <si>
    <t>41911072陆陆</t>
  </si>
  <si>
    <t>41916003陈新雷</t>
  </si>
  <si>
    <t>41916012陈晓强</t>
  </si>
  <si>
    <t>41916017杨玲</t>
  </si>
  <si>
    <t>41916018邢璐</t>
  </si>
  <si>
    <t>41916038孙雅楠</t>
  </si>
  <si>
    <t>41916049王怡菲</t>
  </si>
  <si>
    <t>41916056周永琪</t>
  </si>
  <si>
    <t>41916075李玉莎</t>
  </si>
  <si>
    <t>41916094吐逊阿依·吐米尔</t>
  </si>
  <si>
    <t>41916101古岚之</t>
  </si>
  <si>
    <t>41916111易祥瑞</t>
  </si>
  <si>
    <t>41916123欧阳怡静</t>
  </si>
  <si>
    <t>41916125董心了</t>
  </si>
  <si>
    <t>41916126刘文秀</t>
  </si>
  <si>
    <t>41916148苟雨瑞</t>
  </si>
  <si>
    <t>41916149张妍</t>
  </si>
  <si>
    <t>41925020汪健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</si>
  <si>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</si>
  <si>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</si>
  <si>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</si>
  <si>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</si>
  <si>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</si>
  <si>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</si>
  <si>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</si>
  <si>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</si>
  <si>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</si>
  <si>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</si>
  <si>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</si>
  <si>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</si>
  <si>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</si>
  <si>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</si>
  <si>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</si>
  <si>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41916101</t>
  </si>
  <si>
    <t>古岚之</t>
  </si>
  <si>
    <t>发放</t>
  </si>
  <si>
    <t>2019级人力资源管理</t>
  </si>
  <si>
    <t>2022-02-19 09:37:45</t>
  </si>
  <si>
    <t>.</t>
  </si>
  <si>
    <t>高等教育出版社</t>
  </si>
  <si>
    <t>41916056</t>
  </si>
  <si>
    <t>周永琪</t>
  </si>
  <si>
    <t>41916017</t>
  </si>
  <si>
    <t>杨玲</t>
  </si>
  <si>
    <t>中国人民大学出版社</t>
  </si>
  <si>
    <t>41916018</t>
  </si>
  <si>
    <t>邢璐</t>
  </si>
  <si>
    <t>41916125</t>
  </si>
  <si>
    <t>董心了</t>
  </si>
  <si>
    <t>孙英春</t>
  </si>
  <si>
    <t>北京大学出版社</t>
  </si>
  <si>
    <t>41911072</t>
  </si>
  <si>
    <t>陆陆</t>
  </si>
  <si>
    <t>人民出版社</t>
  </si>
  <si>
    <t>41916038</t>
  </si>
  <si>
    <t>孙雅楠</t>
  </si>
  <si>
    <t>中国财政经济出版社</t>
  </si>
  <si>
    <t>41916123</t>
  </si>
  <si>
    <t>欧阳怡静</t>
  </si>
  <si>
    <t>41916094</t>
  </si>
  <si>
    <t>吐逊阿依·吐米尔</t>
  </si>
  <si>
    <t>41916049</t>
  </si>
  <si>
    <t>王怡菲</t>
  </si>
  <si>
    <t>41916075</t>
  </si>
  <si>
    <t>李玉莎</t>
  </si>
  <si>
    <t>41916003</t>
  </si>
  <si>
    <t>陈新雷</t>
  </si>
  <si>
    <t>41916012</t>
  </si>
  <si>
    <t>陈晓强</t>
  </si>
  <si>
    <t>41916126</t>
  </si>
  <si>
    <t>刘文秀</t>
  </si>
  <si>
    <t>41916149</t>
  </si>
  <si>
    <t>张妍</t>
  </si>
  <si>
    <t>41916111</t>
  </si>
  <si>
    <t>易祥瑞</t>
  </si>
  <si>
    <t>41916148</t>
  </si>
  <si>
    <t>苟雨瑞</t>
  </si>
  <si>
    <t>徐行言 主编</t>
  </si>
  <si>
    <t>41925020</t>
  </si>
  <si>
    <t>汪健</t>
  </si>
  <si>
    <t>2019级人力资源管理10753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</si>
</sst>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401956018497" createdVersion="5" refreshedVersion="5" minRefreshableVersion="3" recordCount="20">
  <cacheSource type="worksheet">
    <worksheetSource ref="A3:P23" sheet="Sheet1"/>
  </cacheSource>
  <cacheFields count="16">
    <cacheField name="凭证号" numFmtId="0">
      <sharedItems containsSemiMixedTypes="0" containsString="0" containsNumber="1" containsInteger="1" minValue="10753" maxValue="10753" count="1">
        <n v="1075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8">
        <s v="41916101"/>
        <s v="41916056"/>
        <s v="41916017"/>
        <s v="41916018"/>
        <s v="41916125"/>
        <s v="41911072"/>
        <s v="41916038"/>
        <s v="41916123"/>
        <s v="41916094"/>
        <s v="41916049"/>
        <s v="41916075"/>
        <s v="41916003"/>
        <s v="41916012"/>
        <s v="41916126"/>
        <s v="41916149"/>
        <s v="41916111"/>
        <s v="41916148"/>
        <s v="41925020"/>
      </sharedItems>
    </cacheField>
    <cacheField name="姓名" numFmtId="0">
      <sharedItems count="18">
        <s v="古岚之"/>
        <s v="周永琪"/>
        <s v="杨玲"/>
        <s v="邢璐"/>
        <s v="董心了"/>
        <s v="陆陆"/>
        <s v="孙雅楠"/>
        <s v="欧阳怡静"/>
        <s v="吐逊阿依·吐米尔"/>
        <s v="王怡菲"/>
        <s v="李玉莎"/>
        <s v="陈新雷"/>
        <s v="陈晓强"/>
        <s v="刘文秀"/>
        <s v="张妍"/>
        <s v="易祥瑞"/>
        <s v="苟雨瑞"/>
        <s v="汪健"/>
      </sharedItems>
    </cacheField>
    <cacheField name="姓名学号" numFmtId="0">
      <sharedItems count="18">
        <s v="41916101古岚之"/>
        <s v="41916056周永琪"/>
        <s v="41916017杨玲"/>
        <s v="41916018邢璐"/>
        <s v="41916125董心了"/>
        <s v="41911072陆陆"/>
        <s v="41916038孙雅楠"/>
        <s v="41916123欧阳怡静"/>
        <s v="41916094吐逊阿依·吐米尔"/>
        <s v="41916049王怡菲"/>
        <s v="41916075李玉莎"/>
        <s v="41916003陈新雷"/>
        <s v="41916012陈晓强"/>
        <s v="41916126刘文秀"/>
        <s v="41916149张妍"/>
        <s v="41916111易祥瑞"/>
        <s v="41916148苟雨瑞"/>
        <s v="41925020汪健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人力资源管理"/>
      </sharedItems>
    </cacheField>
    <cacheField name="出库时间" numFmtId="49">
      <sharedItems count="1">
        <s v="2022-02-19 09:37:45"/>
      </sharedItems>
    </cacheField>
    <cacheField name="教材名称" numFmtId="49">
      <sharedItems count="12">
        <s v="A/发展经济学(马工程）"/>
        <s v="A/纪录片创作(第4版)"/>
        <s v="A/跨文化传播学导论"/>
        <s v="A/社会学概论（第二版）—马克思主义理论研究和建设工程重点教材"/>
        <s v="A/税法 2021注册会计师考试教材"/>
        <s v="A/文学理论(第2版)"/>
        <s v="A/西方经济学(上册)(第2版)"/>
        <s v="A/刑事诉讼法学(第3版)"/>
        <s v="A/中国法制史(第2版)"/>
        <s v="A/中国近现代史纲要（2021年版）"/>
        <s v="A/中西文化比较"/>
        <s v="A/组织行为学"/>
      </sharedItems>
    </cacheField>
    <cacheField name="教材作者" numFmtId="0">
      <sharedItems count="3">
        <s v="."/>
        <s v="孙英春"/>
        <s v="徐行言 主编"/>
      </sharedItems>
    </cacheField>
    <cacheField name="版别号" numFmtId="0">
      <sharedItems count="1">
        <s v="."/>
      </sharedItems>
    </cacheField>
    <cacheField name="出版社" numFmtId="0">
      <sharedItems count="5">
        <s v="高等教育出版社"/>
        <s v="中国人民大学出版社"/>
        <s v="北京大学出版社"/>
        <s v="人民出版社"/>
        <s v="中国财政经济出版社"/>
      </sharedItems>
    </cacheField>
    <cacheField name="单价" numFmtId="0">
      <sharedItems containsSemiMixedTypes="0" containsString="0" containsNumber="1" minValue="26" maxValue="84" count="11">
        <n v="59"/>
        <n v="48"/>
        <n v="58"/>
        <n v="55"/>
        <n v="84"/>
        <n v="37.6"/>
        <n v="50"/>
        <n v="48.5"/>
        <n v="26"/>
        <n v="35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6" maxValue="63.84" count="11">
        <n v="44.84"/>
        <n v="36.479999999999997"/>
        <n v="44.08"/>
        <n v="41.8"/>
        <n v="63.84"/>
        <n v="28.58"/>
        <n v="38"/>
        <n v="36.86"/>
        <n v="26"/>
        <n v="26.6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2"/>
    <x v="1"/>
    <x v="0"/>
    <x v="2"/>
    <x v="2"/>
    <x v="0"/>
    <x v="2"/>
  </r>
  <r>
    <x v="0"/>
    <x v="0"/>
    <x v="0"/>
    <x v="5"/>
    <x v="5"/>
    <x v="5"/>
    <x v="0"/>
    <x v="0"/>
    <x v="0"/>
    <x v="3"/>
    <x v="0"/>
    <x v="0"/>
    <x v="3"/>
    <x v="3"/>
    <x v="0"/>
    <x v="3"/>
  </r>
  <r>
    <x v="0"/>
    <x v="0"/>
    <x v="0"/>
    <x v="6"/>
    <x v="6"/>
    <x v="6"/>
    <x v="0"/>
    <x v="0"/>
    <x v="0"/>
    <x v="4"/>
    <x v="0"/>
    <x v="0"/>
    <x v="4"/>
    <x v="4"/>
    <x v="0"/>
    <x v="4"/>
  </r>
  <r>
    <x v="0"/>
    <x v="0"/>
    <x v="0"/>
    <x v="7"/>
    <x v="7"/>
    <x v="7"/>
    <x v="0"/>
    <x v="0"/>
    <x v="0"/>
    <x v="4"/>
    <x v="0"/>
    <x v="0"/>
    <x v="4"/>
    <x v="4"/>
    <x v="0"/>
    <x v="4"/>
  </r>
  <r>
    <x v="0"/>
    <x v="0"/>
    <x v="0"/>
    <x v="8"/>
    <x v="8"/>
    <x v="8"/>
    <x v="0"/>
    <x v="0"/>
    <x v="0"/>
    <x v="4"/>
    <x v="0"/>
    <x v="0"/>
    <x v="4"/>
    <x v="4"/>
    <x v="0"/>
    <x v="4"/>
  </r>
  <r>
    <x v="0"/>
    <x v="0"/>
    <x v="0"/>
    <x v="9"/>
    <x v="9"/>
    <x v="9"/>
    <x v="0"/>
    <x v="0"/>
    <x v="0"/>
    <x v="4"/>
    <x v="0"/>
    <x v="0"/>
    <x v="4"/>
    <x v="4"/>
    <x v="0"/>
    <x v="4"/>
  </r>
  <r>
    <x v="0"/>
    <x v="0"/>
    <x v="0"/>
    <x v="10"/>
    <x v="10"/>
    <x v="10"/>
    <x v="0"/>
    <x v="0"/>
    <x v="0"/>
    <x v="5"/>
    <x v="0"/>
    <x v="0"/>
    <x v="0"/>
    <x v="5"/>
    <x v="0"/>
    <x v="5"/>
  </r>
  <r>
    <x v="0"/>
    <x v="0"/>
    <x v="0"/>
    <x v="0"/>
    <x v="0"/>
    <x v="0"/>
    <x v="0"/>
    <x v="0"/>
    <x v="0"/>
    <x v="6"/>
    <x v="0"/>
    <x v="0"/>
    <x v="0"/>
    <x v="6"/>
    <x v="0"/>
    <x v="6"/>
  </r>
  <r>
    <x v="0"/>
    <x v="0"/>
    <x v="0"/>
    <x v="11"/>
    <x v="11"/>
    <x v="11"/>
    <x v="0"/>
    <x v="0"/>
    <x v="0"/>
    <x v="7"/>
    <x v="0"/>
    <x v="0"/>
    <x v="0"/>
    <x v="3"/>
    <x v="0"/>
    <x v="3"/>
  </r>
  <r>
    <x v="0"/>
    <x v="0"/>
    <x v="0"/>
    <x v="12"/>
    <x v="12"/>
    <x v="12"/>
    <x v="0"/>
    <x v="0"/>
    <x v="0"/>
    <x v="7"/>
    <x v="0"/>
    <x v="0"/>
    <x v="0"/>
    <x v="3"/>
    <x v="0"/>
    <x v="3"/>
  </r>
  <r>
    <x v="0"/>
    <x v="0"/>
    <x v="0"/>
    <x v="13"/>
    <x v="13"/>
    <x v="13"/>
    <x v="0"/>
    <x v="0"/>
    <x v="0"/>
    <x v="8"/>
    <x v="0"/>
    <x v="0"/>
    <x v="0"/>
    <x v="7"/>
    <x v="0"/>
    <x v="7"/>
  </r>
  <r>
    <x v="0"/>
    <x v="0"/>
    <x v="0"/>
    <x v="14"/>
    <x v="14"/>
    <x v="14"/>
    <x v="0"/>
    <x v="0"/>
    <x v="0"/>
    <x v="8"/>
    <x v="0"/>
    <x v="0"/>
    <x v="0"/>
    <x v="7"/>
    <x v="0"/>
    <x v="7"/>
  </r>
  <r>
    <x v="0"/>
    <x v="0"/>
    <x v="0"/>
    <x v="15"/>
    <x v="15"/>
    <x v="15"/>
    <x v="0"/>
    <x v="0"/>
    <x v="0"/>
    <x v="9"/>
    <x v="0"/>
    <x v="0"/>
    <x v="0"/>
    <x v="8"/>
    <x v="0"/>
    <x v="8"/>
  </r>
  <r>
    <x v="0"/>
    <x v="0"/>
    <x v="0"/>
    <x v="16"/>
    <x v="16"/>
    <x v="16"/>
    <x v="0"/>
    <x v="0"/>
    <x v="0"/>
    <x v="10"/>
    <x v="2"/>
    <x v="0"/>
    <x v="2"/>
    <x v="9"/>
    <x v="0"/>
    <x v="9"/>
  </r>
  <r>
    <x v="0"/>
    <x v="0"/>
    <x v="0"/>
    <x v="17"/>
    <x v="17"/>
    <x v="17"/>
    <x v="0"/>
    <x v="0"/>
    <x v="0"/>
    <x v="10"/>
    <x v="2"/>
    <x v="0"/>
    <x v="2"/>
    <x v="9"/>
    <x v="0"/>
    <x v="9"/>
  </r>
  <r>
    <x v="0"/>
    <x v="0"/>
    <x v="0"/>
    <x v="5"/>
    <x v="5"/>
    <x v="5"/>
    <x v="0"/>
    <x v="0"/>
    <x v="0"/>
    <x v="11"/>
    <x v="0"/>
    <x v="0"/>
    <x v="0"/>
    <x v="10"/>
    <x v="0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6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N23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19">
        <item x="5"/>
        <item x="11"/>
        <item x="12"/>
        <item x="2"/>
        <item x="3"/>
        <item x="6"/>
        <item x="9"/>
        <item x="1"/>
        <item x="10"/>
        <item x="8"/>
        <item x="0"/>
        <item x="15"/>
        <item x="7"/>
        <item x="4"/>
        <item x="13"/>
        <item x="16"/>
        <item x="14"/>
        <item x="17"/>
        <item t="default"/>
      </items>
    </pivotField>
    <pivotField compact="0" showAll="0">
      <items count="19">
        <item x="12"/>
        <item x="11"/>
        <item x="4"/>
        <item x="16"/>
        <item x="0"/>
        <item x="10"/>
        <item x="13"/>
        <item x="5"/>
        <item x="7"/>
        <item x="6"/>
        <item x="8"/>
        <item x="17"/>
        <item x="9"/>
        <item x="3"/>
        <item x="2"/>
        <item x="15"/>
        <item x="14"/>
        <item x="1"/>
        <item t="default"/>
      </items>
    </pivotField>
    <pivotField axis="axisRow" compact="0" showAll="0">
      <items count="19">
        <item x="5"/>
        <item x="11"/>
        <item x="12"/>
        <item x="2"/>
        <item x="3"/>
        <item x="6"/>
        <item x="9"/>
        <item x="1"/>
        <item x="10"/>
        <item x="8"/>
        <item x="0"/>
        <item x="15"/>
        <item x="7"/>
        <item x="4"/>
        <item x="13"/>
        <item x="16"/>
        <item x="14"/>
        <item x="17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showAll="0">
      <items count="4">
        <item x="0"/>
        <item x="1"/>
        <item x="2"/>
        <item t="default"/>
      </items>
    </pivotField>
    <pivotField compact="0" showAll="0">
      <items count="2">
        <item x="0"/>
        <item t="default"/>
      </items>
    </pivotField>
    <pivotField compact="0" showAll="0">
      <items count="6">
        <item x="2"/>
        <item x="0"/>
        <item x="3"/>
        <item x="4"/>
        <item x="1"/>
        <item t="default"/>
      </items>
    </pivotField>
    <pivotField compact="0" showAll="0">
      <items count="12">
        <item x="8"/>
        <item x="9"/>
        <item x="5"/>
        <item x="10"/>
        <item x="1"/>
        <item x="7"/>
        <item x="6"/>
        <item x="3"/>
        <item x="2"/>
        <item x="0"/>
        <item x="4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12">
        <item x="8"/>
        <item x="9"/>
        <item x="5"/>
        <item x="10"/>
        <item x="1"/>
        <item x="7"/>
        <item x="6"/>
        <item x="3"/>
        <item x="2"/>
        <item x="0"/>
        <item x="4"/>
        <item t="default"/>
      </items>
    </pivotField>
  </pivotFields>
  <rowFields count="1">
    <field x="5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9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3"/>
  <sheetViews>
    <sheetView workbookViewId="0">
      <selection activeCell="A9" sqref="A3:N23"/>
    </sheetView>
  </sheetViews>
  <sheetFormatPr defaultColWidth="9" defaultRowHeight="13.5" x14ac:dyDescent="0.15"/>
  <cols>
    <col min="1" max="1" width="26"/>
    <col min="2" max="13" width="63.125"/>
    <col min="14" max="14" width="7.375"/>
  </cols>
  <sheetData>
    <row r="3" spans="1:14" x14ac:dyDescent="0.15">
      <c r="A3" t="s">
        <v>0</v>
      </c>
      <c r="B3" t="s">
        <v>1</v>
      </c>
    </row>
    <row r="4" spans="1:14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</row>
    <row r="5" spans="1:14" x14ac:dyDescent="0.15">
      <c r="A5" t="s">
        <v>16</v>
      </c>
      <c r="E5">
        <v>41.8</v>
      </c>
      <c r="M5">
        <v>28.88</v>
      </c>
      <c r="N5">
        <v>70.680000000000007</v>
      </c>
    </row>
    <row r="6" spans="1:14" x14ac:dyDescent="0.15">
      <c r="A6" t="s">
        <v>17</v>
      </c>
      <c r="I6">
        <v>41.8</v>
      </c>
      <c r="N6">
        <v>41.8</v>
      </c>
    </row>
    <row r="7" spans="1:14" x14ac:dyDescent="0.15">
      <c r="A7" t="s">
        <v>18</v>
      </c>
      <c r="I7">
        <v>41.8</v>
      </c>
      <c r="N7">
        <v>41.8</v>
      </c>
    </row>
    <row r="8" spans="1:14" x14ac:dyDescent="0.15">
      <c r="A8" t="s">
        <v>19</v>
      </c>
      <c r="C8">
        <v>36.479999999999997</v>
      </c>
      <c r="N8">
        <v>36.479999999999997</v>
      </c>
    </row>
    <row r="9" spans="1:14" x14ac:dyDescent="0.15">
      <c r="A9" t="s">
        <v>20</v>
      </c>
      <c r="C9">
        <v>36.479999999999997</v>
      </c>
      <c r="N9">
        <v>36.479999999999997</v>
      </c>
    </row>
    <row r="10" spans="1:14" x14ac:dyDescent="0.15">
      <c r="A10" t="s">
        <v>21</v>
      </c>
      <c r="F10">
        <v>63.84</v>
      </c>
      <c r="N10">
        <v>63.84</v>
      </c>
    </row>
    <row r="11" spans="1:14" x14ac:dyDescent="0.15">
      <c r="A11" t="s">
        <v>22</v>
      </c>
      <c r="F11">
        <v>63.84</v>
      </c>
      <c r="N11">
        <v>63.84</v>
      </c>
    </row>
    <row r="12" spans="1:14" x14ac:dyDescent="0.15">
      <c r="A12" t="s">
        <v>23</v>
      </c>
      <c r="B12">
        <v>44.84</v>
      </c>
      <c r="N12">
        <v>44.84</v>
      </c>
    </row>
    <row r="13" spans="1:14" x14ac:dyDescent="0.15">
      <c r="A13" t="s">
        <v>24</v>
      </c>
      <c r="G13">
        <v>28.58</v>
      </c>
      <c r="N13">
        <v>28.58</v>
      </c>
    </row>
    <row r="14" spans="1:14" x14ac:dyDescent="0.15">
      <c r="A14" t="s">
        <v>25</v>
      </c>
      <c r="F14">
        <v>63.84</v>
      </c>
      <c r="N14">
        <v>63.84</v>
      </c>
    </row>
    <row r="15" spans="1:14" x14ac:dyDescent="0.15">
      <c r="A15" t="s">
        <v>26</v>
      </c>
      <c r="B15">
        <v>44.84</v>
      </c>
      <c r="H15">
        <v>38</v>
      </c>
      <c r="N15">
        <v>82.84</v>
      </c>
    </row>
    <row r="16" spans="1:14" x14ac:dyDescent="0.15">
      <c r="A16" t="s">
        <v>27</v>
      </c>
      <c r="K16">
        <v>26</v>
      </c>
      <c r="N16">
        <v>26</v>
      </c>
    </row>
    <row r="17" spans="1:14" x14ac:dyDescent="0.15">
      <c r="A17" t="s">
        <v>28</v>
      </c>
      <c r="F17">
        <v>63.84</v>
      </c>
      <c r="N17">
        <v>63.84</v>
      </c>
    </row>
    <row r="18" spans="1:14" x14ac:dyDescent="0.15">
      <c r="A18" t="s">
        <v>29</v>
      </c>
      <c r="D18">
        <v>44.08</v>
      </c>
      <c r="N18">
        <v>44.08</v>
      </c>
    </row>
    <row r="19" spans="1:14" x14ac:dyDescent="0.15">
      <c r="A19" t="s">
        <v>30</v>
      </c>
      <c r="J19">
        <v>36.86</v>
      </c>
      <c r="N19">
        <v>36.86</v>
      </c>
    </row>
    <row r="20" spans="1:14" x14ac:dyDescent="0.15">
      <c r="A20" t="s">
        <v>31</v>
      </c>
      <c r="L20">
        <v>26.6</v>
      </c>
      <c r="N20">
        <v>26.6</v>
      </c>
    </row>
    <row r="21" spans="1:14" x14ac:dyDescent="0.15">
      <c r="A21" t="s">
        <v>32</v>
      </c>
      <c r="J21">
        <v>36.86</v>
      </c>
      <c r="N21">
        <v>36.86</v>
      </c>
    </row>
    <row r="22" spans="1:14" x14ac:dyDescent="0.15">
      <c r="A22" t="s">
        <v>33</v>
      </c>
      <c r="L22">
        <v>26.6</v>
      </c>
      <c r="N22">
        <v>26.6</v>
      </c>
    </row>
    <row r="23" spans="1:14" x14ac:dyDescent="0.15">
      <c r="A23" t="s">
        <v>15</v>
      </c>
      <c r="B23">
        <v>89.68</v>
      </c>
      <c r="C23">
        <v>72.959999999999994</v>
      </c>
      <c r="D23">
        <v>44.08</v>
      </c>
      <c r="E23">
        <v>41.8</v>
      </c>
      <c r="F23">
        <v>255.36</v>
      </c>
      <c r="G23">
        <v>28.58</v>
      </c>
      <c r="H23">
        <v>38</v>
      </c>
      <c r="I23">
        <v>83.6</v>
      </c>
      <c r="J23">
        <v>73.72</v>
      </c>
      <c r="K23">
        <v>26</v>
      </c>
      <c r="L23">
        <v>53.2</v>
      </c>
      <c r="M23">
        <v>28.88</v>
      </c>
      <c r="N23">
        <v>835.86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3"/>
  <sheetViews>
    <sheetView workbookViewId="0">
      <selection activeCell="H10" sqref="H10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4.875" customWidth="1"/>
    <col min="7" max="7" width="9.375" customWidth="1"/>
    <col min="8" max="8" width="17" customWidth="1"/>
    <col min="9" max="9" width="18.875" style="2" customWidth="1"/>
    <col min="10" max="10" width="54.75" style="2" customWidth="1"/>
    <col min="11" max="11" width="10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34</v>
      </c>
      <c r="B3" s="4" t="s">
        <v>35</v>
      </c>
      <c r="C3" s="3" t="s">
        <v>36</v>
      </c>
      <c r="D3" s="4" t="s">
        <v>37</v>
      </c>
      <c r="E3" s="3" t="s">
        <v>38</v>
      </c>
      <c r="F3" s="3" t="s">
        <v>2</v>
      </c>
      <c r="G3" s="3" t="s">
        <v>39</v>
      </c>
      <c r="H3" s="3" t="s">
        <v>40</v>
      </c>
      <c r="I3" s="4" t="s">
        <v>41</v>
      </c>
      <c r="J3" s="4" t="s">
        <v>1</v>
      </c>
      <c r="K3" s="3" t="s">
        <v>42</v>
      </c>
      <c r="L3" s="3" t="s">
        <v>43</v>
      </c>
      <c r="M3" s="3" t="s">
        <v>44</v>
      </c>
      <c r="N3" s="3" t="s">
        <v>45</v>
      </c>
      <c r="O3" s="3" t="s">
        <v>46</v>
      </c>
      <c r="P3" t="s">
        <v>47</v>
      </c>
    </row>
    <row r="4" spans="1:16" x14ac:dyDescent="0.15">
      <c r="A4" s="5">
        <v>10753</v>
      </c>
      <c r="B4" s="6" t="s">
        <v>48</v>
      </c>
      <c r="C4" s="5">
        <v>2</v>
      </c>
      <c r="D4" s="6" t="s">
        <v>49</v>
      </c>
      <c r="E4" s="1" t="s">
        <v>50</v>
      </c>
      <c r="F4" s="1" t="str">
        <f>D4&amp;E4</f>
        <v>41916101古岚之</v>
      </c>
      <c r="G4" s="1" t="s">
        <v>51</v>
      </c>
      <c r="H4" s="1" t="s">
        <v>52</v>
      </c>
      <c r="I4" s="6" t="s">
        <v>53</v>
      </c>
      <c r="J4" s="6" t="s">
        <v>3</v>
      </c>
      <c r="K4" s="1" t="s">
        <v>54</v>
      </c>
      <c r="L4" s="1" t="s">
        <v>54</v>
      </c>
      <c r="M4" s="1" t="s">
        <v>55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10753</v>
      </c>
      <c r="B5" s="6" t="s">
        <v>48</v>
      </c>
      <c r="C5" s="5">
        <v>2</v>
      </c>
      <c r="D5" s="6" t="s">
        <v>56</v>
      </c>
      <c r="E5" s="1" t="s">
        <v>57</v>
      </c>
      <c r="F5" s="1" t="str">
        <f t="shared" ref="F5:F23" si="0">D5&amp;E5</f>
        <v>41916056周永琪</v>
      </c>
      <c r="G5" s="1" t="s">
        <v>51</v>
      </c>
      <c r="H5" s="1" t="s">
        <v>52</v>
      </c>
      <c r="I5" s="6" t="s">
        <v>53</v>
      </c>
      <c r="J5" s="6" t="s">
        <v>3</v>
      </c>
      <c r="K5" s="1" t="s">
        <v>54</v>
      </c>
      <c r="L5" s="1" t="s">
        <v>54</v>
      </c>
      <c r="M5" s="1" t="s">
        <v>55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10753</v>
      </c>
      <c r="B6" s="6" t="s">
        <v>48</v>
      </c>
      <c r="C6" s="5">
        <v>2</v>
      </c>
      <c r="D6" s="6" t="s">
        <v>58</v>
      </c>
      <c r="E6" s="1" t="s">
        <v>59</v>
      </c>
      <c r="F6" s="1" t="str">
        <f t="shared" si="0"/>
        <v>41916017杨玲</v>
      </c>
      <c r="G6" s="1" t="s">
        <v>51</v>
      </c>
      <c r="H6" s="1" t="s">
        <v>52</v>
      </c>
      <c r="I6" s="6" t="s">
        <v>53</v>
      </c>
      <c r="J6" s="6" t="s">
        <v>4</v>
      </c>
      <c r="K6" s="1" t="s">
        <v>54</v>
      </c>
      <c r="L6" s="1" t="s">
        <v>54</v>
      </c>
      <c r="M6" s="1" t="s">
        <v>60</v>
      </c>
      <c r="N6" s="5">
        <v>48</v>
      </c>
      <c r="O6" s="5">
        <v>1</v>
      </c>
      <c r="P6">
        <f>VLOOKUP(J6,[1]Sheet1!$E$1:$F$65536,2,FALSE)</f>
        <v>36.479999999999997</v>
      </c>
    </row>
    <row r="7" spans="1:16" x14ac:dyDescent="0.15">
      <c r="A7" s="5">
        <v>10753</v>
      </c>
      <c r="B7" s="6" t="s">
        <v>48</v>
      </c>
      <c r="C7" s="5">
        <v>2</v>
      </c>
      <c r="D7" s="6" t="s">
        <v>61</v>
      </c>
      <c r="E7" s="1" t="s">
        <v>62</v>
      </c>
      <c r="F7" s="1" t="str">
        <f t="shared" si="0"/>
        <v>41916018邢璐</v>
      </c>
      <c r="G7" s="1" t="s">
        <v>51</v>
      </c>
      <c r="H7" s="1" t="s">
        <v>52</v>
      </c>
      <c r="I7" s="6" t="s">
        <v>53</v>
      </c>
      <c r="J7" s="6" t="s">
        <v>4</v>
      </c>
      <c r="K7" s="1" t="s">
        <v>54</v>
      </c>
      <c r="L7" s="1" t="s">
        <v>54</v>
      </c>
      <c r="M7" s="1" t="s">
        <v>60</v>
      </c>
      <c r="N7" s="5">
        <v>48</v>
      </c>
      <c r="O7" s="5">
        <v>1</v>
      </c>
      <c r="P7">
        <f>VLOOKUP(J7,[1]Sheet1!$E$1:$F$65536,2,FALSE)</f>
        <v>36.479999999999997</v>
      </c>
    </row>
    <row r="8" spans="1:16" x14ac:dyDescent="0.15">
      <c r="A8" s="5">
        <v>10753</v>
      </c>
      <c r="B8" s="6" t="s">
        <v>48</v>
      </c>
      <c r="C8" s="5">
        <v>2</v>
      </c>
      <c r="D8" s="6" t="s">
        <v>63</v>
      </c>
      <c r="E8" s="1" t="s">
        <v>64</v>
      </c>
      <c r="F8" s="1" t="str">
        <f t="shared" si="0"/>
        <v>41916125董心了</v>
      </c>
      <c r="G8" s="1" t="s">
        <v>51</v>
      </c>
      <c r="H8" s="1" t="s">
        <v>52</v>
      </c>
      <c r="I8" s="6" t="s">
        <v>53</v>
      </c>
      <c r="J8" s="6" t="s">
        <v>5</v>
      </c>
      <c r="K8" s="1" t="s">
        <v>65</v>
      </c>
      <c r="L8" s="1" t="s">
        <v>54</v>
      </c>
      <c r="M8" s="1" t="s">
        <v>66</v>
      </c>
      <c r="N8" s="5">
        <v>58</v>
      </c>
      <c r="O8" s="5">
        <v>1</v>
      </c>
      <c r="P8">
        <f>VLOOKUP(J8,[1]Sheet1!$E$1:$F$65536,2,FALSE)</f>
        <v>44.08</v>
      </c>
    </row>
    <row r="9" spans="1:16" x14ac:dyDescent="0.15">
      <c r="A9" s="5">
        <v>10753</v>
      </c>
      <c r="B9" s="6" t="s">
        <v>48</v>
      </c>
      <c r="C9" s="5">
        <v>2</v>
      </c>
      <c r="D9" s="6" t="s">
        <v>67</v>
      </c>
      <c r="E9" s="1" t="s">
        <v>68</v>
      </c>
      <c r="F9" s="1" t="str">
        <f t="shared" si="0"/>
        <v>41911072陆陆</v>
      </c>
      <c r="G9" s="1" t="s">
        <v>51</v>
      </c>
      <c r="H9" s="1" t="s">
        <v>52</v>
      </c>
      <c r="I9" s="6" t="s">
        <v>53</v>
      </c>
      <c r="J9" s="6" t="s">
        <v>6</v>
      </c>
      <c r="K9" s="1" t="s">
        <v>54</v>
      </c>
      <c r="L9" s="1" t="s">
        <v>54</v>
      </c>
      <c r="M9" s="1" t="s">
        <v>69</v>
      </c>
      <c r="N9" s="5">
        <v>55</v>
      </c>
      <c r="O9" s="5">
        <v>1</v>
      </c>
      <c r="P9">
        <f>VLOOKUP(J9,[1]Sheet1!$E$1:$F$65536,2,FALSE)</f>
        <v>41.8</v>
      </c>
    </row>
    <row r="10" spans="1:16" x14ac:dyDescent="0.15">
      <c r="A10" s="5">
        <v>10753</v>
      </c>
      <c r="B10" s="6" t="s">
        <v>48</v>
      </c>
      <c r="C10" s="5">
        <v>2</v>
      </c>
      <c r="D10" s="6" t="s">
        <v>70</v>
      </c>
      <c r="E10" s="1" t="s">
        <v>71</v>
      </c>
      <c r="F10" s="1" t="str">
        <f t="shared" si="0"/>
        <v>41916038孙雅楠</v>
      </c>
      <c r="G10" s="1" t="s">
        <v>51</v>
      </c>
      <c r="H10" s="1" t="s">
        <v>52</v>
      </c>
      <c r="I10" s="6" t="s">
        <v>53</v>
      </c>
      <c r="J10" s="6" t="s">
        <v>7</v>
      </c>
      <c r="K10" s="1" t="s">
        <v>54</v>
      </c>
      <c r="L10" s="1" t="s">
        <v>54</v>
      </c>
      <c r="M10" s="1" t="s">
        <v>72</v>
      </c>
      <c r="N10" s="5">
        <v>84</v>
      </c>
      <c r="O10" s="5">
        <v>1</v>
      </c>
      <c r="P10">
        <f>VLOOKUP(J10,[1]Sheet1!$E$1:$F$65536,2,FALSE)</f>
        <v>63.84</v>
      </c>
    </row>
    <row r="11" spans="1:16" x14ac:dyDescent="0.15">
      <c r="A11" s="5">
        <v>10753</v>
      </c>
      <c r="B11" s="6" t="s">
        <v>48</v>
      </c>
      <c r="C11" s="5">
        <v>2</v>
      </c>
      <c r="D11" s="6" t="s">
        <v>73</v>
      </c>
      <c r="E11" s="1" t="s">
        <v>74</v>
      </c>
      <c r="F11" s="1" t="str">
        <f t="shared" si="0"/>
        <v>41916123欧阳怡静</v>
      </c>
      <c r="G11" s="1" t="s">
        <v>51</v>
      </c>
      <c r="H11" s="1" t="s">
        <v>52</v>
      </c>
      <c r="I11" s="6" t="s">
        <v>53</v>
      </c>
      <c r="J11" s="6" t="s">
        <v>7</v>
      </c>
      <c r="K11" s="1" t="s">
        <v>54</v>
      </c>
      <c r="L11" s="1" t="s">
        <v>54</v>
      </c>
      <c r="M11" s="1" t="s">
        <v>72</v>
      </c>
      <c r="N11" s="5">
        <v>84</v>
      </c>
      <c r="O11" s="5">
        <v>1</v>
      </c>
      <c r="P11">
        <f>VLOOKUP(J11,[1]Sheet1!$E$1:$F$65536,2,FALSE)</f>
        <v>63.84</v>
      </c>
    </row>
    <row r="12" spans="1:16" x14ac:dyDescent="0.15">
      <c r="A12" s="5">
        <v>10753</v>
      </c>
      <c r="B12" s="6" t="s">
        <v>48</v>
      </c>
      <c r="C12" s="5">
        <v>2</v>
      </c>
      <c r="D12" s="6" t="s">
        <v>75</v>
      </c>
      <c r="E12" s="1" t="s">
        <v>76</v>
      </c>
      <c r="F12" s="1" t="str">
        <f t="shared" si="0"/>
        <v>41916094吐逊阿依·吐米尔</v>
      </c>
      <c r="G12" s="1" t="s">
        <v>51</v>
      </c>
      <c r="H12" s="1" t="s">
        <v>52</v>
      </c>
      <c r="I12" s="6" t="s">
        <v>53</v>
      </c>
      <c r="J12" s="6" t="s">
        <v>7</v>
      </c>
      <c r="K12" s="1" t="s">
        <v>54</v>
      </c>
      <c r="L12" s="1" t="s">
        <v>54</v>
      </c>
      <c r="M12" s="1" t="s">
        <v>72</v>
      </c>
      <c r="N12" s="5">
        <v>84</v>
      </c>
      <c r="O12" s="5">
        <v>1</v>
      </c>
      <c r="P12">
        <f>VLOOKUP(J12,[1]Sheet1!$E$1:$F$65536,2,FALSE)</f>
        <v>63.84</v>
      </c>
    </row>
    <row r="13" spans="1:16" x14ac:dyDescent="0.15">
      <c r="A13" s="5">
        <v>10753</v>
      </c>
      <c r="B13" s="6" t="s">
        <v>48</v>
      </c>
      <c r="C13" s="5">
        <v>2</v>
      </c>
      <c r="D13" s="6" t="s">
        <v>77</v>
      </c>
      <c r="E13" s="1" t="s">
        <v>78</v>
      </c>
      <c r="F13" s="1" t="str">
        <f t="shared" si="0"/>
        <v>41916049王怡菲</v>
      </c>
      <c r="G13" s="1" t="s">
        <v>51</v>
      </c>
      <c r="H13" s="1" t="s">
        <v>52</v>
      </c>
      <c r="I13" s="6" t="s">
        <v>53</v>
      </c>
      <c r="J13" s="6" t="s">
        <v>7</v>
      </c>
      <c r="K13" s="1" t="s">
        <v>54</v>
      </c>
      <c r="L13" s="1" t="s">
        <v>54</v>
      </c>
      <c r="M13" s="1" t="s">
        <v>72</v>
      </c>
      <c r="N13" s="5">
        <v>84</v>
      </c>
      <c r="O13" s="5">
        <v>1</v>
      </c>
      <c r="P13">
        <f>VLOOKUP(J13,[1]Sheet1!$E$1:$F$65536,2,FALSE)</f>
        <v>63.84</v>
      </c>
    </row>
    <row r="14" spans="1:16" x14ac:dyDescent="0.15">
      <c r="A14" s="5">
        <v>10753</v>
      </c>
      <c r="B14" s="6" t="s">
        <v>48</v>
      </c>
      <c r="C14" s="5">
        <v>2</v>
      </c>
      <c r="D14" s="6" t="s">
        <v>79</v>
      </c>
      <c r="E14" s="1" t="s">
        <v>80</v>
      </c>
      <c r="F14" s="1" t="str">
        <f t="shared" si="0"/>
        <v>41916075李玉莎</v>
      </c>
      <c r="G14" s="1" t="s">
        <v>51</v>
      </c>
      <c r="H14" s="1" t="s">
        <v>52</v>
      </c>
      <c r="I14" s="6" t="s">
        <v>53</v>
      </c>
      <c r="J14" s="6" t="s">
        <v>8</v>
      </c>
      <c r="K14" s="1" t="s">
        <v>54</v>
      </c>
      <c r="L14" s="1" t="s">
        <v>54</v>
      </c>
      <c r="M14" s="1" t="s">
        <v>55</v>
      </c>
      <c r="N14" s="5">
        <v>37.6</v>
      </c>
      <c r="O14" s="5">
        <v>1</v>
      </c>
      <c r="P14">
        <f>VLOOKUP(J14,[1]Sheet1!$E$1:$F$65536,2,FALSE)</f>
        <v>28.58</v>
      </c>
    </row>
    <row r="15" spans="1:16" x14ac:dyDescent="0.15">
      <c r="A15" s="5">
        <v>10753</v>
      </c>
      <c r="B15" s="6" t="s">
        <v>48</v>
      </c>
      <c r="C15" s="5">
        <v>2</v>
      </c>
      <c r="D15" s="6" t="s">
        <v>49</v>
      </c>
      <c r="E15" s="1" t="s">
        <v>50</v>
      </c>
      <c r="F15" s="1" t="str">
        <f t="shared" si="0"/>
        <v>41916101古岚之</v>
      </c>
      <c r="G15" s="1" t="s">
        <v>51</v>
      </c>
      <c r="H15" s="1" t="s">
        <v>52</v>
      </c>
      <c r="I15" s="6" t="s">
        <v>53</v>
      </c>
      <c r="J15" s="6" t="s">
        <v>9</v>
      </c>
      <c r="K15" s="1" t="s">
        <v>54</v>
      </c>
      <c r="L15" s="1" t="s">
        <v>54</v>
      </c>
      <c r="M15" s="1" t="s">
        <v>55</v>
      </c>
      <c r="N15" s="5">
        <v>50</v>
      </c>
      <c r="O15" s="5">
        <v>1</v>
      </c>
      <c r="P15">
        <f>VLOOKUP(J15,[1]Sheet1!$E$1:$F$65536,2,FALSE)</f>
        <v>38</v>
      </c>
    </row>
    <row r="16" spans="1:16" x14ac:dyDescent="0.15">
      <c r="A16" s="5">
        <v>10753</v>
      </c>
      <c r="B16" s="6" t="s">
        <v>48</v>
      </c>
      <c r="C16" s="5">
        <v>2</v>
      </c>
      <c r="D16" s="6" t="s">
        <v>81</v>
      </c>
      <c r="E16" s="1" t="s">
        <v>82</v>
      </c>
      <c r="F16" s="1" t="str">
        <f t="shared" si="0"/>
        <v>41916003陈新雷</v>
      </c>
      <c r="G16" s="1" t="s">
        <v>51</v>
      </c>
      <c r="H16" s="1" t="s">
        <v>52</v>
      </c>
      <c r="I16" s="6" t="s">
        <v>53</v>
      </c>
      <c r="J16" s="6" t="s">
        <v>10</v>
      </c>
      <c r="K16" s="1" t="s">
        <v>54</v>
      </c>
      <c r="L16" s="1" t="s">
        <v>54</v>
      </c>
      <c r="M16" s="1" t="s">
        <v>55</v>
      </c>
      <c r="N16" s="5">
        <v>55</v>
      </c>
      <c r="O16" s="5">
        <v>1</v>
      </c>
      <c r="P16">
        <f>VLOOKUP(J16,[1]Sheet1!$E$1:$F$65536,2,FALSE)</f>
        <v>41.8</v>
      </c>
    </row>
    <row r="17" spans="1:16" x14ac:dyDescent="0.15">
      <c r="A17" s="5">
        <v>10753</v>
      </c>
      <c r="B17" s="6" t="s">
        <v>48</v>
      </c>
      <c r="C17" s="5">
        <v>2</v>
      </c>
      <c r="D17" s="6" t="s">
        <v>83</v>
      </c>
      <c r="E17" s="1" t="s">
        <v>84</v>
      </c>
      <c r="F17" s="1" t="str">
        <f t="shared" si="0"/>
        <v>41916012陈晓强</v>
      </c>
      <c r="G17" s="1" t="s">
        <v>51</v>
      </c>
      <c r="H17" s="1" t="s">
        <v>52</v>
      </c>
      <c r="I17" s="6" t="s">
        <v>53</v>
      </c>
      <c r="J17" s="6" t="s">
        <v>10</v>
      </c>
      <c r="K17" s="1" t="s">
        <v>54</v>
      </c>
      <c r="L17" s="1" t="s">
        <v>54</v>
      </c>
      <c r="M17" s="1" t="s">
        <v>55</v>
      </c>
      <c r="N17" s="5">
        <v>55</v>
      </c>
      <c r="O17" s="5">
        <v>1</v>
      </c>
      <c r="P17">
        <f>VLOOKUP(J17,[1]Sheet1!$E$1:$F$65536,2,FALSE)</f>
        <v>41.8</v>
      </c>
    </row>
    <row r="18" spans="1:16" x14ac:dyDescent="0.15">
      <c r="A18" s="5">
        <v>10753</v>
      </c>
      <c r="B18" s="6" t="s">
        <v>48</v>
      </c>
      <c r="C18" s="5">
        <v>2</v>
      </c>
      <c r="D18" s="6" t="s">
        <v>85</v>
      </c>
      <c r="E18" s="1" t="s">
        <v>86</v>
      </c>
      <c r="F18" s="1" t="str">
        <f t="shared" si="0"/>
        <v>41916126刘文秀</v>
      </c>
      <c r="G18" s="1" t="s">
        <v>51</v>
      </c>
      <c r="H18" s="1" t="s">
        <v>52</v>
      </c>
      <c r="I18" s="6" t="s">
        <v>53</v>
      </c>
      <c r="J18" s="6" t="s">
        <v>11</v>
      </c>
      <c r="K18" s="1" t="s">
        <v>54</v>
      </c>
      <c r="L18" s="1" t="s">
        <v>54</v>
      </c>
      <c r="M18" s="1" t="s">
        <v>55</v>
      </c>
      <c r="N18" s="5">
        <v>48.5</v>
      </c>
      <c r="O18" s="5">
        <v>1</v>
      </c>
      <c r="P18">
        <f>VLOOKUP(J18,[1]Sheet1!$E$1:$F$65536,2,FALSE)</f>
        <v>36.86</v>
      </c>
    </row>
    <row r="19" spans="1:16" x14ac:dyDescent="0.15">
      <c r="A19" s="5">
        <v>10753</v>
      </c>
      <c r="B19" s="6" t="s">
        <v>48</v>
      </c>
      <c r="C19" s="5">
        <v>2</v>
      </c>
      <c r="D19" s="6" t="s">
        <v>87</v>
      </c>
      <c r="E19" s="1" t="s">
        <v>88</v>
      </c>
      <c r="F19" s="1" t="str">
        <f t="shared" si="0"/>
        <v>41916149张妍</v>
      </c>
      <c r="G19" s="1" t="s">
        <v>51</v>
      </c>
      <c r="H19" s="1" t="s">
        <v>52</v>
      </c>
      <c r="I19" s="6" t="s">
        <v>53</v>
      </c>
      <c r="J19" s="6" t="s">
        <v>11</v>
      </c>
      <c r="K19" s="1" t="s">
        <v>54</v>
      </c>
      <c r="L19" s="1" t="s">
        <v>54</v>
      </c>
      <c r="M19" s="1" t="s">
        <v>55</v>
      </c>
      <c r="N19" s="5">
        <v>48.5</v>
      </c>
      <c r="O19" s="5">
        <v>1</v>
      </c>
      <c r="P19">
        <f>VLOOKUP(J19,[1]Sheet1!$E$1:$F$65536,2,FALSE)</f>
        <v>36.86</v>
      </c>
    </row>
    <row r="20" spans="1:16" x14ac:dyDescent="0.15">
      <c r="A20" s="5">
        <v>10753</v>
      </c>
      <c r="B20" s="6" t="s">
        <v>48</v>
      </c>
      <c r="C20" s="5">
        <v>2</v>
      </c>
      <c r="D20" s="6" t="s">
        <v>89</v>
      </c>
      <c r="E20" s="1" t="s">
        <v>90</v>
      </c>
      <c r="F20" s="1" t="str">
        <f t="shared" si="0"/>
        <v>41916111易祥瑞</v>
      </c>
      <c r="G20" s="1" t="s">
        <v>51</v>
      </c>
      <c r="H20" s="1" t="s">
        <v>52</v>
      </c>
      <c r="I20" s="6" t="s">
        <v>53</v>
      </c>
      <c r="J20" s="6" t="s">
        <v>12</v>
      </c>
      <c r="K20" s="1" t="s">
        <v>54</v>
      </c>
      <c r="L20" s="1" t="s">
        <v>54</v>
      </c>
      <c r="M20" s="1" t="s">
        <v>55</v>
      </c>
      <c r="N20" s="5">
        <v>26</v>
      </c>
      <c r="O20" s="5">
        <v>1</v>
      </c>
      <c r="P20">
        <f>VLOOKUP(J20,[1]Sheet1!$E$1:$F$65536,2,FALSE)</f>
        <v>26</v>
      </c>
    </row>
    <row r="21" spans="1:16" x14ac:dyDescent="0.15">
      <c r="A21" s="5">
        <v>10753</v>
      </c>
      <c r="B21" s="6" t="s">
        <v>48</v>
      </c>
      <c r="C21" s="5">
        <v>2</v>
      </c>
      <c r="D21" s="6" t="s">
        <v>91</v>
      </c>
      <c r="E21" s="1" t="s">
        <v>92</v>
      </c>
      <c r="F21" s="1" t="str">
        <f t="shared" si="0"/>
        <v>41916148苟雨瑞</v>
      </c>
      <c r="G21" s="1" t="s">
        <v>51</v>
      </c>
      <c r="H21" s="1" t="s">
        <v>52</v>
      </c>
      <c r="I21" s="6" t="s">
        <v>53</v>
      </c>
      <c r="J21" s="6" t="s">
        <v>13</v>
      </c>
      <c r="K21" s="1" t="s">
        <v>93</v>
      </c>
      <c r="L21" s="1" t="s">
        <v>54</v>
      </c>
      <c r="M21" s="1" t="s">
        <v>66</v>
      </c>
      <c r="N21" s="5">
        <v>35</v>
      </c>
      <c r="O21" s="5">
        <v>1</v>
      </c>
      <c r="P21">
        <f>VLOOKUP(J21,[1]Sheet1!$E$1:$F$65536,2,FALSE)</f>
        <v>26.6</v>
      </c>
    </row>
    <row r="22" spans="1:16" x14ac:dyDescent="0.15">
      <c r="A22" s="5">
        <v>10753</v>
      </c>
      <c r="B22" s="6" t="s">
        <v>48</v>
      </c>
      <c r="C22" s="5">
        <v>2</v>
      </c>
      <c r="D22" s="6" t="s">
        <v>94</v>
      </c>
      <c r="E22" s="1" t="s">
        <v>95</v>
      </c>
      <c r="F22" s="1" t="str">
        <f t="shared" si="0"/>
        <v>41925020汪健</v>
      </c>
      <c r="G22" s="1" t="s">
        <v>51</v>
      </c>
      <c r="H22" s="1" t="s">
        <v>52</v>
      </c>
      <c r="I22" s="6" t="s">
        <v>53</v>
      </c>
      <c r="J22" s="6" t="s">
        <v>13</v>
      </c>
      <c r="K22" s="1" t="s">
        <v>93</v>
      </c>
      <c r="L22" s="1" t="s">
        <v>54</v>
      </c>
      <c r="M22" s="1" t="s">
        <v>66</v>
      </c>
      <c r="N22" s="5">
        <v>35</v>
      </c>
      <c r="O22" s="5">
        <v>1</v>
      </c>
      <c r="P22">
        <f>VLOOKUP(J22,[1]Sheet1!$E$1:$F$65536,2,FALSE)</f>
        <v>26.6</v>
      </c>
    </row>
    <row r="23" spans="1:16" x14ac:dyDescent="0.15">
      <c r="A23" s="5">
        <v>10753</v>
      </c>
      <c r="B23" s="6" t="s">
        <v>48</v>
      </c>
      <c r="C23" s="5">
        <v>2</v>
      </c>
      <c r="D23" s="6" t="s">
        <v>67</v>
      </c>
      <c r="E23" s="1" t="s">
        <v>68</v>
      </c>
      <c r="F23" s="1" t="str">
        <f t="shared" si="0"/>
        <v>41911072陆陆</v>
      </c>
      <c r="G23" s="1" t="s">
        <v>51</v>
      </c>
      <c r="H23" s="1" t="s">
        <v>52</v>
      </c>
      <c r="I23" s="6" t="s">
        <v>53</v>
      </c>
      <c r="J23" s="6" t="s">
        <v>14</v>
      </c>
      <c r="K23" s="1" t="s">
        <v>54</v>
      </c>
      <c r="L23" s="1" t="s">
        <v>54</v>
      </c>
      <c r="M23" s="1" t="s">
        <v>55</v>
      </c>
      <c r="N23" s="5">
        <v>38</v>
      </c>
      <c r="O23" s="5">
        <v>1</v>
      </c>
      <c r="P23">
        <f>VLOOKUP(J23,[1]Sheet1!$E$1:$F$65536,2,FALSE)</f>
        <v>28.88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view="pageBreakPreview" zoomScale="60" zoomScaleNormal="100" workbookViewId="0">
      <selection activeCell="A2" sqref="A2:N21"/>
    </sheetView>
  </sheetViews>
  <sheetFormatPr defaultColWidth="9" defaultRowHeight="13.5" x14ac:dyDescent="0.15"/>
  <sheetData>
    <row r="1" spans="1:14" ht="27" x14ac:dyDescent="0.15">
      <c r="A1" s="7" t="s">
        <v>96</v>
      </c>
    </row>
    <row r="2" spans="1:14" ht="108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  <c r="M2" s="8" t="s">
        <v>14</v>
      </c>
      <c r="N2" s="8" t="s">
        <v>15</v>
      </c>
    </row>
    <row r="3" spans="1:14" ht="27" x14ac:dyDescent="0.15">
      <c r="A3" s="8" t="s">
        <v>16</v>
      </c>
      <c r="B3" s="8"/>
      <c r="C3" s="8"/>
      <c r="D3" s="8"/>
      <c r="E3" s="8">
        <v>41.8</v>
      </c>
      <c r="F3" s="8"/>
      <c r="G3" s="8"/>
      <c r="H3" s="8"/>
      <c r="I3" s="8"/>
      <c r="J3" s="8"/>
      <c r="K3" s="8"/>
      <c r="L3" s="8"/>
      <c r="M3" s="8">
        <v>28.88</v>
      </c>
      <c r="N3" s="8">
        <v>70.680000000000007</v>
      </c>
    </row>
    <row r="4" spans="1:14" ht="27" x14ac:dyDescent="0.15">
      <c r="A4" s="8" t="s">
        <v>17</v>
      </c>
      <c r="B4" s="8"/>
      <c r="C4" s="8"/>
      <c r="D4" s="8"/>
      <c r="E4" s="8"/>
      <c r="F4" s="8"/>
      <c r="G4" s="8"/>
      <c r="H4" s="8"/>
      <c r="I4" s="8">
        <v>41.8</v>
      </c>
      <c r="J4" s="8"/>
      <c r="K4" s="8"/>
      <c r="L4" s="8"/>
      <c r="M4" s="8"/>
      <c r="N4" s="8">
        <v>41.8</v>
      </c>
    </row>
    <row r="5" spans="1:14" ht="27" x14ac:dyDescent="0.15">
      <c r="A5" s="8" t="s">
        <v>18</v>
      </c>
      <c r="B5" s="8"/>
      <c r="C5" s="8"/>
      <c r="D5" s="8"/>
      <c r="E5" s="8"/>
      <c r="F5" s="8"/>
      <c r="G5" s="8"/>
      <c r="H5" s="8"/>
      <c r="I5" s="8">
        <v>41.8</v>
      </c>
      <c r="J5" s="8"/>
      <c r="K5" s="8"/>
      <c r="L5" s="8"/>
      <c r="M5" s="8"/>
      <c r="N5" s="8">
        <v>41.8</v>
      </c>
    </row>
    <row r="6" spans="1:14" ht="27" x14ac:dyDescent="0.15">
      <c r="A6" s="8" t="s">
        <v>19</v>
      </c>
      <c r="B6" s="8"/>
      <c r="C6" s="8">
        <v>36.479999999999997</v>
      </c>
      <c r="D6" s="8"/>
      <c r="E6" s="8"/>
      <c r="F6" s="8"/>
      <c r="G6" s="8"/>
      <c r="H6" s="8"/>
      <c r="I6" s="8"/>
      <c r="J6" s="8"/>
      <c r="K6" s="8"/>
      <c r="L6" s="8"/>
      <c r="M6" s="8"/>
      <c r="N6" s="8">
        <v>36.479999999999997</v>
      </c>
    </row>
    <row r="7" spans="1:14" ht="27" x14ac:dyDescent="0.15">
      <c r="A7" s="8" t="s">
        <v>20</v>
      </c>
      <c r="B7" s="8"/>
      <c r="C7" s="8">
        <v>36.479999999999997</v>
      </c>
      <c r="D7" s="8"/>
      <c r="E7" s="8"/>
      <c r="F7" s="8"/>
      <c r="G7" s="8"/>
      <c r="H7" s="8"/>
      <c r="I7" s="8"/>
      <c r="J7" s="8"/>
      <c r="K7" s="8"/>
      <c r="L7" s="8"/>
      <c r="M7" s="8"/>
      <c r="N7" s="8">
        <v>36.479999999999997</v>
      </c>
    </row>
    <row r="8" spans="1:14" ht="27" x14ac:dyDescent="0.15">
      <c r="A8" s="8" t="s">
        <v>21</v>
      </c>
      <c r="B8" s="8"/>
      <c r="C8" s="8"/>
      <c r="D8" s="8"/>
      <c r="E8" s="8"/>
      <c r="F8" s="8">
        <v>63.84</v>
      </c>
      <c r="G8" s="8"/>
      <c r="H8" s="8"/>
      <c r="I8" s="8"/>
      <c r="J8" s="8"/>
      <c r="K8" s="8"/>
      <c r="L8" s="8"/>
      <c r="M8" s="8"/>
      <c r="N8" s="8">
        <v>63.84</v>
      </c>
    </row>
    <row r="9" spans="1:14" ht="27" x14ac:dyDescent="0.15">
      <c r="A9" s="8" t="s">
        <v>22</v>
      </c>
      <c r="B9" s="8"/>
      <c r="C9" s="8"/>
      <c r="D9" s="8"/>
      <c r="E9" s="8"/>
      <c r="F9" s="8">
        <v>63.84</v>
      </c>
      <c r="G9" s="8"/>
      <c r="H9" s="8"/>
      <c r="I9" s="8"/>
      <c r="J9" s="8"/>
      <c r="K9" s="8"/>
      <c r="L9" s="8"/>
      <c r="M9" s="8"/>
      <c r="N9" s="8">
        <v>63.84</v>
      </c>
    </row>
    <row r="10" spans="1:14" ht="27" x14ac:dyDescent="0.15">
      <c r="A10" s="8" t="s">
        <v>23</v>
      </c>
      <c r="B10" s="8">
        <v>44.84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>
        <v>44.84</v>
      </c>
    </row>
    <row r="11" spans="1:14" ht="27" x14ac:dyDescent="0.15">
      <c r="A11" s="8" t="s">
        <v>24</v>
      </c>
      <c r="B11" s="8"/>
      <c r="C11" s="8"/>
      <c r="D11" s="8"/>
      <c r="E11" s="8"/>
      <c r="F11" s="8"/>
      <c r="G11" s="8">
        <v>28.58</v>
      </c>
      <c r="H11" s="8"/>
      <c r="I11" s="8"/>
      <c r="J11" s="8"/>
      <c r="K11" s="8"/>
      <c r="L11" s="8"/>
      <c r="M11" s="8"/>
      <c r="N11" s="8">
        <v>28.58</v>
      </c>
    </row>
    <row r="12" spans="1:14" ht="40.5" x14ac:dyDescent="0.15">
      <c r="A12" s="8" t="s">
        <v>25</v>
      </c>
      <c r="B12" s="8"/>
      <c r="C12" s="8"/>
      <c r="D12" s="8"/>
      <c r="E12" s="8"/>
      <c r="F12" s="8">
        <v>63.84</v>
      </c>
      <c r="G12" s="8"/>
      <c r="H12" s="8"/>
      <c r="I12" s="8"/>
      <c r="J12" s="8"/>
      <c r="K12" s="8"/>
      <c r="L12" s="8"/>
      <c r="M12" s="8"/>
      <c r="N12" s="8">
        <v>63.84</v>
      </c>
    </row>
    <row r="13" spans="1:14" ht="27" x14ac:dyDescent="0.15">
      <c r="A13" s="8" t="s">
        <v>26</v>
      </c>
      <c r="B13" s="8">
        <v>44.84</v>
      </c>
      <c r="C13" s="8"/>
      <c r="D13" s="8"/>
      <c r="E13" s="8"/>
      <c r="F13" s="8"/>
      <c r="G13" s="8"/>
      <c r="H13" s="8">
        <v>38</v>
      </c>
      <c r="I13" s="8"/>
      <c r="J13" s="8"/>
      <c r="K13" s="8"/>
      <c r="L13" s="8"/>
      <c r="M13" s="8"/>
      <c r="N13" s="8">
        <v>82.84</v>
      </c>
    </row>
    <row r="14" spans="1:14" ht="27" x14ac:dyDescent="0.15">
      <c r="A14" s="8" t="s">
        <v>27</v>
      </c>
      <c r="B14" s="8"/>
      <c r="C14" s="8"/>
      <c r="D14" s="8"/>
      <c r="E14" s="8"/>
      <c r="F14" s="8"/>
      <c r="G14" s="8"/>
      <c r="H14" s="8"/>
      <c r="I14" s="8"/>
      <c r="J14" s="8"/>
      <c r="K14" s="8">
        <v>26</v>
      </c>
      <c r="L14" s="8"/>
      <c r="M14" s="8"/>
      <c r="N14" s="8">
        <v>26</v>
      </c>
    </row>
    <row r="15" spans="1:14" ht="27" x14ac:dyDescent="0.15">
      <c r="A15" s="8" t="s">
        <v>28</v>
      </c>
      <c r="B15" s="8"/>
      <c r="C15" s="8"/>
      <c r="D15" s="8"/>
      <c r="E15" s="8"/>
      <c r="F15" s="8">
        <v>63.84</v>
      </c>
      <c r="G15" s="8"/>
      <c r="H15" s="8"/>
      <c r="I15" s="8"/>
      <c r="J15" s="8"/>
      <c r="K15" s="8"/>
      <c r="L15" s="8"/>
      <c r="M15" s="8"/>
      <c r="N15" s="8">
        <v>63.84</v>
      </c>
    </row>
    <row r="16" spans="1:14" ht="27" x14ac:dyDescent="0.15">
      <c r="A16" s="8" t="s">
        <v>29</v>
      </c>
      <c r="B16" s="8"/>
      <c r="C16" s="8"/>
      <c r="D16" s="8">
        <v>44.08</v>
      </c>
      <c r="E16" s="8"/>
      <c r="F16" s="8"/>
      <c r="G16" s="8"/>
      <c r="H16" s="8"/>
      <c r="I16" s="8"/>
      <c r="J16" s="8"/>
      <c r="K16" s="8"/>
      <c r="L16" s="8"/>
      <c r="M16" s="8"/>
      <c r="N16" s="8">
        <v>44.08</v>
      </c>
    </row>
    <row r="17" spans="1:14" ht="27" x14ac:dyDescent="0.15">
      <c r="A17" s="8" t="s">
        <v>30</v>
      </c>
      <c r="B17" s="8"/>
      <c r="C17" s="8"/>
      <c r="D17" s="8"/>
      <c r="E17" s="8"/>
      <c r="F17" s="8"/>
      <c r="G17" s="8"/>
      <c r="H17" s="8"/>
      <c r="I17" s="8"/>
      <c r="J17" s="8">
        <v>36.86</v>
      </c>
      <c r="K17" s="8"/>
      <c r="L17" s="8"/>
      <c r="M17" s="8"/>
      <c r="N17" s="8">
        <v>36.86</v>
      </c>
    </row>
    <row r="18" spans="1:14" ht="27" x14ac:dyDescent="0.15">
      <c r="A18" s="8" t="s">
        <v>31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>
        <v>26.6</v>
      </c>
      <c r="M18" s="8"/>
      <c r="N18" s="8">
        <v>26.6</v>
      </c>
    </row>
    <row r="19" spans="1:14" ht="27" x14ac:dyDescent="0.15">
      <c r="A19" s="8" t="s">
        <v>32</v>
      </c>
      <c r="B19" s="8"/>
      <c r="C19" s="8"/>
      <c r="D19" s="8"/>
      <c r="E19" s="8"/>
      <c r="F19" s="8"/>
      <c r="G19" s="8"/>
      <c r="H19" s="8"/>
      <c r="I19" s="8"/>
      <c r="J19" s="8">
        <v>36.86</v>
      </c>
      <c r="K19" s="8"/>
      <c r="L19" s="8"/>
      <c r="M19" s="8"/>
      <c r="N19" s="8">
        <v>36.86</v>
      </c>
    </row>
    <row r="20" spans="1:14" ht="27" x14ac:dyDescent="0.15">
      <c r="A20" s="8" t="s">
        <v>33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>
        <v>26.6</v>
      </c>
      <c r="M20" s="8"/>
      <c r="N20" s="8">
        <v>26.6</v>
      </c>
    </row>
    <row r="21" spans="1:14" x14ac:dyDescent="0.15">
      <c r="A21" s="8" t="s">
        <v>15</v>
      </c>
      <c r="B21" s="8">
        <v>89.68</v>
      </c>
      <c r="C21" s="8">
        <v>72.959999999999994</v>
      </c>
      <c r="D21" s="8">
        <v>44.08</v>
      </c>
      <c r="E21" s="8">
        <v>41.8</v>
      </c>
      <c r="F21" s="8">
        <v>255.36</v>
      </c>
      <c r="G21" s="8">
        <v>28.58</v>
      </c>
      <c r="H21" s="8">
        <v>38</v>
      </c>
      <c r="I21" s="8">
        <v>83.6</v>
      </c>
      <c r="J21" s="8">
        <v>73.72</v>
      </c>
      <c r="K21" s="8">
        <v>26</v>
      </c>
      <c r="L21" s="8">
        <v>53.2</v>
      </c>
      <c r="M21" s="8">
        <v>28.88</v>
      </c>
      <c r="N21" s="8">
        <v>835.86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2022-02-19T06:13:11Z</cp:lastPrinted>
  <dcterms:created xsi:type="dcterms:W3CDTF">2022-02-19T01:38:11Z</dcterms:created>
  <dcterms:modified xsi:type="dcterms:W3CDTF">2022-02-19T06:13:12Z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786F6F0E85EA4A469A281E0EE5FED7B5</vt:lpwstr>
  </property>
  <property fmtid="{D5CDD505-2E9C-101B-9397-08002B2CF9AE}" pid="3" name="KSOProductBuildVer">
    <vt:lpwstr>2052-11.1.0.10938</vt:lpwstr>
  </property>
</Properties>
</file>